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記入表1A" sheetId="1" r:id="rId1"/>
    <sheet name="記入表1B" sheetId="2" r:id="rId2"/>
    <sheet name="記入表1C" sheetId="3" r:id="rId3"/>
    <sheet name="記入表1D" sheetId="4" r:id="rId4"/>
  </sheets>
  <definedNames>
    <definedName name="_xlfn.IFERROR" hidden="1">#NAME?</definedName>
    <definedName name="_xlnm.Print_Area" localSheetId="0">'記入表1A'!$A$1:$L$55</definedName>
    <definedName name="_xlnm.Print_Area" localSheetId="1">'記入表1B'!$A$1:$L$55</definedName>
    <definedName name="_xlnm.Print_Area" localSheetId="2">'記入表1C'!$A$1:$L$55</definedName>
    <definedName name="_xlnm.Print_Area" localSheetId="3">'記入表1D'!$A$1:$L$55</definedName>
  </definedNames>
  <calcPr fullCalcOnLoad="1"/>
</workbook>
</file>

<file path=xl/sharedStrings.xml><?xml version="1.0" encoding="utf-8"?>
<sst xmlns="http://schemas.openxmlformats.org/spreadsheetml/2006/main" count="566" uniqueCount="97">
  <si>
    <t>E70/C30</t>
  </si>
  <si>
    <t>項目</t>
  </si>
  <si>
    <t>表生地</t>
  </si>
  <si>
    <t>裏地</t>
  </si>
  <si>
    <t>芯地</t>
  </si>
  <si>
    <t>ECO-101A</t>
  </si>
  <si>
    <t>U100</t>
  </si>
  <si>
    <t>S2000</t>
  </si>
  <si>
    <t>E100</t>
  </si>
  <si>
    <t>R100</t>
  </si>
  <si>
    <t>○△染工㈱</t>
  </si>
  <si>
    <t>□染工㈱</t>
  </si>
  <si>
    <t>その他繊維材料(袋地など)</t>
  </si>
  <si>
    <t>　　（4-1-1.(1)未利用・リサイクル繊維）</t>
  </si>
  <si>
    <t>(例)技術部長</t>
  </si>
  <si>
    <t>g</t>
  </si>
  <si>
    <t>%</t>
  </si>
  <si>
    <t>ポリマーリサイクル繊維</t>
  </si>
  <si>
    <t>有り</t>
  </si>
  <si>
    <t>無し</t>
  </si>
  <si>
    <t>　</t>
  </si>
  <si>
    <r>
      <t>記入表</t>
    </r>
    <r>
      <rPr>
        <sz val="9"/>
        <color indexed="8"/>
        <rFont val="Century"/>
        <family val="1"/>
      </rPr>
      <t>1A</t>
    </r>
  </si>
  <si>
    <r>
      <rPr>
        <sz val="8"/>
        <color indexed="8"/>
        <rFont val="ＭＳ Ｐ明朝"/>
        <family val="1"/>
      </rPr>
      <t>未利用・ﾘｻｲｸﾙ繊維の種類</t>
    </r>
  </si>
  <si>
    <r>
      <rPr>
        <sz val="8"/>
        <color indexed="8"/>
        <rFont val="ＭＳ Ｐ明朝"/>
        <family val="1"/>
      </rPr>
      <t>未利用・再生原料の配合率(%)</t>
    </r>
  </si>
  <si>
    <r>
      <rPr>
        <sz val="8"/>
        <color indexed="8"/>
        <rFont val="ＭＳ Ｐ明朝"/>
        <family val="1"/>
      </rPr>
      <t>染料・顔料の有無</t>
    </r>
  </si>
  <si>
    <r>
      <rPr>
        <sz val="8"/>
        <color indexed="8"/>
        <rFont val="ＭＳ Ｐ明朝"/>
        <family val="1"/>
      </rPr>
      <t>染色等事業者名</t>
    </r>
  </si>
  <si>
    <r>
      <rPr>
        <sz val="9"/>
        <color indexed="8"/>
        <rFont val="ＭＳ Ｐ明朝"/>
        <family val="1"/>
      </rPr>
      <t xml:space="preserve">記入例：
</t>
    </r>
    <r>
      <rPr>
        <sz val="9"/>
        <color indexed="8"/>
        <rFont val="Century"/>
        <family val="1"/>
      </rPr>
      <t>FUKU1A</t>
    </r>
  </si>
  <si>
    <t>未利用・ﾘｻｲｸﾙ繊維の種類</t>
  </si>
  <si>
    <t>製品質量割合および管理方法証明書</t>
  </si>
  <si>
    <t>＊発行者は、申込者または製造事業者</t>
  </si>
  <si>
    <t>質量(g)  ※任意</t>
  </si>
  <si>
    <t>質量(g)  ※任意</t>
  </si>
  <si>
    <t>(発行者：会社名)</t>
  </si>
  <si>
    <t>申込商品の材料構成は表①、製造時の管理方法は表②のとおりであることを証明します。</t>
  </si>
  <si>
    <r>
      <t>製品の型式</t>
    </r>
    <r>
      <rPr>
        <sz val="9"/>
        <color indexed="8"/>
        <rFont val="Century"/>
        <family val="1"/>
      </rPr>
      <t>(</t>
    </r>
    <r>
      <rPr>
        <sz val="9"/>
        <color indexed="8"/>
        <rFont val="ＭＳ 明朝"/>
        <family val="1"/>
      </rPr>
      <t>品番</t>
    </r>
    <r>
      <rPr>
        <sz val="9"/>
        <color indexed="8"/>
        <rFont val="Century"/>
        <family val="1"/>
      </rPr>
      <t>)</t>
    </r>
  </si>
  <si>
    <t>製品全体における配合率※1</t>
  </si>
  <si>
    <t>生地品番名 ※2</t>
  </si>
  <si>
    <t>混用率(%) ※3</t>
  </si>
  <si>
    <t>配合率を管理している帳票類の名称</t>
  </si>
  <si>
    <t>（公財）日本環境協会 エコマーク事務局 御中</t>
  </si>
  <si>
    <t>※2エコマーク認定の生地等を使用する場合は、生地品番名の欄にエコマーク認定番号および型式(品番など)を記入して下さい。</t>
  </si>
  <si>
    <t>(例)製造指示書、製品企画書</t>
  </si>
  <si>
    <t>左記帳票の
管理責任者</t>
  </si>
  <si>
    <r>
      <rPr>
        <b/>
        <sz val="8"/>
        <color indexed="10"/>
        <rFont val="ＭＳ Ｐ明朝"/>
        <family val="1"/>
      </rPr>
      <t>製品全体における質量割合(%)</t>
    </r>
  </si>
  <si>
    <r>
      <rPr>
        <b/>
        <sz val="9"/>
        <color indexed="8"/>
        <rFont val="ＭＳ 明朝"/>
        <family val="1"/>
      </rPr>
      <t>表①</t>
    </r>
    <r>
      <rPr>
        <sz val="9"/>
        <color indexed="8"/>
        <rFont val="ＭＳ 明朝"/>
        <family val="1"/>
      </rPr>
      <t>製品の型式(品番)ごとに繊維材料の明細等を記入して下さい。(型式が多い場合は、本シートをコピーしてお使い下さい。)</t>
    </r>
  </si>
  <si>
    <t>製品全体における質量割合(%)</t>
  </si>
  <si>
    <t>未利用・再生原料の配合率(%)</t>
  </si>
  <si>
    <t>染料・顔料の有無</t>
  </si>
  <si>
    <t>染色等事業者名</t>
  </si>
  <si>
    <r>
      <rPr>
        <b/>
        <sz val="9"/>
        <color indexed="8"/>
        <rFont val="ＭＳ 明朝"/>
        <family val="1"/>
      </rPr>
      <t>表②</t>
    </r>
    <r>
      <rPr>
        <sz val="9"/>
        <color indexed="8"/>
        <rFont val="ＭＳ 明朝"/>
        <family val="1"/>
      </rPr>
      <t>上記製品の製造時に、未利用・リサイクル繊維の使用を表①のとおりに行うための管理方法を記入して下さい。</t>
    </r>
  </si>
  <si>
    <t>※3【略号】ﾎﾟﾘｴｽﾃﾙ:E、綿:C、羊毛:W、ｱｸﾘﾙ:An、ﾅｲﾛﾝ:N、ﾚｰﾖﾝ:R、ｷｭﾌﾟﾗ:Cu、ｱｾﾃｰﾄ:A、ﾎﾟﾘｳﾚﾀﾝ:Pu、ﾎﾟﾘｴﾁﾚﾝ:Pe、ﾎﾟﾘﾌﾟﾛﾋﾟﾚﾝ:Pp</t>
  </si>
  <si>
    <r>
      <t>記入表</t>
    </r>
    <r>
      <rPr>
        <sz val="9"/>
        <color indexed="8"/>
        <rFont val="Century"/>
        <family val="1"/>
      </rPr>
      <t>1B</t>
    </r>
  </si>
  <si>
    <t>　　（4-1-1.(2)植物由来合成繊維）</t>
  </si>
  <si>
    <r>
      <rPr>
        <sz val="9"/>
        <color indexed="8"/>
        <rFont val="ＭＳ Ｐ明朝"/>
        <family val="1"/>
      </rPr>
      <t xml:space="preserve">記入例：
</t>
    </r>
    <r>
      <rPr>
        <sz val="9"/>
        <color indexed="8"/>
        <rFont val="Century"/>
        <family val="1"/>
      </rPr>
      <t>FUKU1B</t>
    </r>
  </si>
  <si>
    <r>
      <t>記入表</t>
    </r>
    <r>
      <rPr>
        <sz val="9"/>
        <color indexed="8"/>
        <rFont val="Century"/>
        <family val="1"/>
      </rPr>
      <t>1C</t>
    </r>
  </si>
  <si>
    <r>
      <rPr>
        <sz val="9"/>
        <color indexed="8"/>
        <rFont val="ＭＳ Ｐ明朝"/>
        <family val="1"/>
      </rPr>
      <t xml:space="preserve">記入例：
</t>
    </r>
    <r>
      <rPr>
        <sz val="9"/>
        <color indexed="8"/>
        <rFont val="Century"/>
        <family val="1"/>
      </rPr>
      <t>FUKU1C</t>
    </r>
  </si>
  <si>
    <t>ECO-101C</t>
  </si>
  <si>
    <t>C100</t>
  </si>
  <si>
    <t>無漂白綿</t>
  </si>
  <si>
    <t>該当する基準内容</t>
  </si>
  <si>
    <t>該当する基準内容の材料の配合率(%)</t>
  </si>
  <si>
    <t>　　（4-1-1.(4)綿、羊毛、セルロース系化学繊維）</t>
  </si>
  <si>
    <r>
      <rPr>
        <b/>
        <sz val="9"/>
        <color indexed="8"/>
        <rFont val="ＭＳ 明朝"/>
        <family val="1"/>
      </rPr>
      <t>表②</t>
    </r>
    <r>
      <rPr>
        <sz val="9"/>
        <color indexed="8"/>
        <rFont val="ＭＳ 明朝"/>
        <family val="1"/>
      </rPr>
      <t>上記製品の製造を表①のとおりに行うための管理方法を記入して下さい。</t>
    </r>
  </si>
  <si>
    <t>植物由来合成繊維配合率(%)</t>
  </si>
  <si>
    <t>植物由来合成繊維配合率(%)</t>
  </si>
  <si>
    <r>
      <t>製品
質量</t>
    </r>
    <r>
      <rPr>
        <b/>
        <sz val="8"/>
        <color indexed="10"/>
        <rFont val="Century"/>
        <family val="1"/>
      </rPr>
      <t>(g)</t>
    </r>
  </si>
  <si>
    <t>※1 製品全体(繊維部分総質量)に対する未利用・リサイクル繊維の質量割合(小数点以下切り捨て)</t>
  </si>
  <si>
    <t>※1製品全体(繊維部分総質量)におけるﾊﾞｲｵﾍﾞｰｽ合成ﾎﾟﾘﾏｰ含有率、植物由来合成繊維の質量割合(小数点以下切り捨て)。</t>
  </si>
  <si>
    <t>バイオベース合成ポリマー含有率(%)</t>
  </si>
  <si>
    <t>ﾊﾞｲｵﾍﾞｰｽ合成ﾎﾟﾘﾏｰ含有率(%)</t>
  </si>
  <si>
    <r>
      <rPr>
        <b/>
        <sz val="9"/>
        <color indexed="8"/>
        <rFont val="ＭＳ 明朝"/>
        <family val="1"/>
      </rPr>
      <t>表②</t>
    </r>
    <r>
      <rPr>
        <sz val="9"/>
        <color indexed="8"/>
        <rFont val="ＭＳ 明朝"/>
        <family val="1"/>
      </rPr>
      <t>上記製品の製造時に、植物由来合成繊維の使用を表①のとおりに行うための管理方法を記入して下さい。</t>
    </r>
  </si>
  <si>
    <t>E100</t>
  </si>
  <si>
    <t>上記繊維の配合率</t>
  </si>
  <si>
    <t>バイオベース合成ポリマー含有率(%)</t>
  </si>
  <si>
    <t>ﾊﾞｲｵﾍﾞｰｽ合成ﾎﾟﾘﾏｰ含有率(%)</t>
  </si>
  <si>
    <r>
      <t>製品
質量</t>
    </r>
    <r>
      <rPr>
        <b/>
        <sz val="8"/>
        <color indexed="10"/>
        <rFont val="Century"/>
        <family val="1"/>
      </rPr>
      <t>(g)</t>
    </r>
  </si>
  <si>
    <t>製品
質量(g)</t>
  </si>
  <si>
    <t>＊発行者は、申込者または製造事業者</t>
  </si>
  <si>
    <t>植物由来合成繊維</t>
  </si>
  <si>
    <t>E100</t>
  </si>
  <si>
    <t>リサイクル可能率(%)
(リユース品は不要)</t>
  </si>
  <si>
    <t>ﾘﾕｰｽ品等：任意事項に該当する繊維の種類</t>
  </si>
  <si>
    <t>製品全体における比率※1</t>
  </si>
  <si>
    <t>リサイクル
可能率(%)</t>
  </si>
  <si>
    <t>(任意事項)
該当する
繊維(%)</t>
  </si>
  <si>
    <t>任意事項の繊維配合率</t>
  </si>
  <si>
    <r>
      <t xml:space="preserve">印
</t>
    </r>
    <r>
      <rPr>
        <sz val="8"/>
        <color indexed="8"/>
        <rFont val="ＭＳ 明朝"/>
        <family val="1"/>
      </rPr>
      <t>(社印を捺印)</t>
    </r>
  </si>
  <si>
    <r>
      <t>記入表</t>
    </r>
    <r>
      <rPr>
        <sz val="9"/>
        <color indexed="8"/>
        <rFont val="Century"/>
        <family val="1"/>
      </rPr>
      <t>1D</t>
    </r>
  </si>
  <si>
    <t>発行日：　　　　     年　　　     月　　　     日　　　</t>
  </si>
  <si>
    <t>発行日：　　　　     年　　     　月　　     　日　　　</t>
  </si>
  <si>
    <r>
      <rPr>
        <b/>
        <sz val="8"/>
        <color indexed="10"/>
        <rFont val="ＭＳ Ｐゴシック"/>
        <family val="3"/>
      </rPr>
      <t>&lt;Excel入力する場合の注意点&gt;</t>
    </r>
    <r>
      <rPr>
        <sz val="8"/>
        <rFont val="ＭＳ Ｐゴシック"/>
        <family val="3"/>
      </rPr>
      <t xml:space="preserve">
●列が足りない場合は、非表示の列H～Ｊを表示させて入力し、印刷はA4横に設定して下さい
●自動計算されます
●プルダウンメニューから選択
●％は入力せず、数値のみ入力
●プルダウンメニューから選択
●各生地の質量を入力すると赤字の質量割合・製品質量が自動計算されます。質量を入力しない場合、下段の質量割合を％は付けずに入力下さい</t>
    </r>
  </si>
  <si>
    <r>
      <rPr>
        <b/>
        <sz val="8"/>
        <color indexed="10"/>
        <rFont val="ＭＳ Ｐゴシック"/>
        <family val="3"/>
      </rPr>
      <t>&lt;Excel入力する場合の注意点&gt;</t>
    </r>
    <r>
      <rPr>
        <sz val="8"/>
        <rFont val="ＭＳ Ｐゴシック"/>
        <family val="3"/>
      </rPr>
      <t xml:space="preserve">
●列が足りない場合は、非表示の列H～Ｊを表示させて入力し、印刷はA4横に設定して下さい
●自動計算されます
●％は入力せず、数値のみ入力
●プルダウンメニューから選択
●各生地の質量を入力すると赤字の質量割合・製品質量が自動計算されます。質量を入力しない場合、下段の質量割合を％は付けずに入力下さい</t>
    </r>
  </si>
  <si>
    <r>
      <rPr>
        <b/>
        <sz val="8"/>
        <color indexed="10"/>
        <rFont val="ＭＳ Ｐゴシック"/>
        <family val="3"/>
      </rPr>
      <t>&lt;Excel入力する場合の注意点&gt;</t>
    </r>
    <r>
      <rPr>
        <sz val="8"/>
        <rFont val="ＭＳ Ｐゴシック"/>
        <family val="3"/>
      </rPr>
      <t xml:space="preserve">
●列が足りない場合は、非表示の列H～Ｊを表示させて入力し、印刷はA4横に設定して下さい
●自動計算されます
●％は入力せず、数値のみ入力
●プルダウンメニューから選択
●各生地の質量を入力すると赤字の質量割合・製品質量が自動計算されます。質量を入力しない場合、下段の質量割合を％は付けずに入力下さい
●プルダウンメニューから選択
●％は入力せず、数値のみ入力</t>
    </r>
  </si>
  <si>
    <t>任意事項のﾊﾞｲｵﾍﾞｰｽ合成ﾎﾟﾘﾏｰ含有率(%)</t>
  </si>
  <si>
    <r>
      <t>※1 製品全体(繊維部分)における無漂白綿、酸素系漂白綿、ｵｰｶﾞﾆｯｸｺｯﾄﾝ、羊毛、森林認証材、ｺｯﾄﾝﾘﾝﾀｰの質量割合</t>
    </r>
    <r>
      <rPr>
        <sz val="8"/>
        <color indexed="8"/>
        <rFont val="ＭＳ Ｐ明朝"/>
        <family val="1"/>
      </rPr>
      <t>(小数点以下切り捨て)</t>
    </r>
  </si>
  <si>
    <t>　　（4-1-1.(3)使用後、リサイクルまたはリユース）</t>
  </si>
  <si>
    <t>※1 製品のﾘｻｲｸﾙ可能率。ﾘﾕｰｽ品、任意事項を申請する場合は、該当する繊維の繊維部分総質量における質量割合。(小数点以下切り捨て)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</si>
</sst>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0.0%"/>
    <numFmt numFmtId="182" formatCode="0_);[Red]\(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#,###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Century"/>
      <family val="1"/>
    </font>
    <font>
      <sz val="9"/>
      <name val="Century"/>
      <family val="1"/>
    </font>
    <font>
      <sz val="9"/>
      <color indexed="8"/>
      <name val="Century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u val="single"/>
      <sz val="14"/>
      <color indexed="8"/>
      <name val="ＭＳ 明朝"/>
      <family val="1"/>
    </font>
    <font>
      <sz val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10"/>
      <name val="ＭＳ 明朝"/>
      <family val="1"/>
    </font>
    <font>
      <b/>
      <sz val="8"/>
      <color indexed="10"/>
      <name val="Century"/>
      <family val="1"/>
    </font>
    <font>
      <b/>
      <sz val="8"/>
      <color indexed="10"/>
      <name val="ＭＳ Ｐ明朝"/>
      <family val="1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明朝"/>
      <family val="1"/>
    </font>
    <font>
      <sz val="9"/>
      <color indexed="8"/>
      <name val="Arial"/>
      <family val="2"/>
    </font>
    <font>
      <sz val="9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49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entury"/>
      <family val="1"/>
    </font>
    <font>
      <sz val="11"/>
      <color indexed="10"/>
      <name val="Century"/>
      <family val="1"/>
    </font>
    <font>
      <sz val="9"/>
      <color indexed="8"/>
      <name val="HG丸ｺﾞｼｯｸM-PRO"/>
      <family val="3"/>
    </font>
    <font>
      <b/>
      <sz val="9"/>
      <color indexed="10"/>
      <name val="Century"/>
      <family val="1"/>
    </font>
    <font>
      <sz val="9"/>
      <color indexed="10"/>
      <name val="Century"/>
      <family val="1"/>
    </font>
    <font>
      <sz val="11"/>
      <color indexed="49"/>
      <name val="Century"/>
      <family val="1"/>
    </font>
    <font>
      <b/>
      <sz val="11"/>
      <color indexed="10"/>
      <name val="Century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9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1"/>
      <color indexed="8"/>
      <name val="Century"/>
      <family val="1"/>
    </font>
    <font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.5"/>
      <color theme="4" tint="-0.24997000396251678"/>
      <name val="ＭＳ 明朝"/>
      <family val="1"/>
    </font>
    <font>
      <sz val="9"/>
      <color theme="1"/>
      <name val="Calibri"/>
      <family val="3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1"/>
      <color theme="1"/>
      <name val="Century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rgb="FFFF0000"/>
      <name val="Century"/>
      <family val="1"/>
    </font>
    <font>
      <b/>
      <sz val="8"/>
      <color rgb="FFFF0000"/>
      <name val="ＭＳ Ｐ明朝"/>
      <family val="1"/>
    </font>
    <font>
      <sz val="9"/>
      <color theme="1"/>
      <name val="HG丸ｺﾞｼｯｸM-PRO"/>
      <family val="3"/>
    </font>
    <font>
      <sz val="9"/>
      <color theme="1"/>
      <name val="Arial"/>
      <family val="2"/>
    </font>
    <font>
      <b/>
      <sz val="9"/>
      <color rgb="FFFF0000"/>
      <name val="Century"/>
      <family val="1"/>
    </font>
    <font>
      <sz val="9"/>
      <color rgb="FFFF0000"/>
      <name val="Century"/>
      <family val="1"/>
    </font>
    <font>
      <sz val="11"/>
      <color theme="4" tint="-0.24997000396251678"/>
      <name val="Century"/>
      <family val="1"/>
    </font>
    <font>
      <b/>
      <sz val="11"/>
      <color rgb="FFFF0000"/>
      <name val="Century"/>
      <family val="1"/>
    </font>
    <font>
      <b/>
      <sz val="11"/>
      <color rgb="FFFF0000"/>
      <name val="Calibri"/>
      <family val="3"/>
    </font>
    <font>
      <b/>
      <sz val="8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0.5"/>
      <color rgb="FFFF0000"/>
      <name val="ＭＳ 明朝"/>
      <family val="1"/>
    </font>
    <font>
      <b/>
      <sz val="9"/>
      <color rgb="FFFF0000"/>
      <name val="ＭＳ 明朝"/>
      <family val="1"/>
    </font>
    <font>
      <b/>
      <sz val="11"/>
      <color theme="1"/>
      <name val="ＭＳ 明朝"/>
      <family val="1"/>
    </font>
    <font>
      <b/>
      <sz val="10.5"/>
      <color theme="1"/>
      <name val="ＭＳ 明朝"/>
      <family val="1"/>
    </font>
    <font>
      <b/>
      <sz val="9"/>
      <color theme="1"/>
      <name val="ＭＳ 明朝"/>
      <family val="1"/>
    </font>
    <font>
      <b/>
      <sz val="11"/>
      <color theme="1"/>
      <name val="Century"/>
      <family val="1"/>
    </font>
    <font>
      <sz val="11"/>
      <name val="Calibri"/>
      <family val="3"/>
    </font>
    <font>
      <b/>
      <sz val="9"/>
      <color theme="1"/>
      <name val="Calibri"/>
      <family val="3"/>
    </font>
    <font>
      <sz val="8"/>
      <color theme="1"/>
      <name val="ＭＳ 明朝"/>
      <family val="1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dotted"/>
    </border>
    <border>
      <left style="thin"/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ashed"/>
      <bottom style="dashed"/>
    </border>
    <border>
      <left style="thin"/>
      <right style="thin"/>
      <top style="dotted"/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82" fillId="0" borderId="0" xfId="0" applyFont="1" applyBorder="1" applyAlignment="1">
      <alignment horizontal="justify" vertical="center"/>
    </xf>
    <xf numFmtId="0" fontId="83" fillId="0" borderId="0" xfId="0" applyFont="1" applyBorder="1" applyAlignment="1">
      <alignment vertical="center" wrapText="1"/>
    </xf>
    <xf numFmtId="0" fontId="82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horizontal="left" vertical="center"/>
    </xf>
    <xf numFmtId="0" fontId="81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/>
    </xf>
    <xf numFmtId="0" fontId="81" fillId="0" borderId="0" xfId="0" applyFont="1" applyBorder="1" applyAlignment="1">
      <alignment vertical="top"/>
    </xf>
    <xf numFmtId="0" fontId="86" fillId="0" borderId="0" xfId="0" applyFont="1" applyAlignment="1">
      <alignment/>
    </xf>
    <xf numFmtId="0" fontId="81" fillId="0" borderId="0" xfId="0" applyFont="1" applyBorder="1" applyAlignment="1">
      <alignment horizontal="right" vertical="top"/>
    </xf>
    <xf numFmtId="0" fontId="83" fillId="0" borderId="10" xfId="0" applyFont="1" applyBorder="1" applyAlignment="1">
      <alignment vertical="center"/>
    </xf>
    <xf numFmtId="0" fontId="83" fillId="33" borderId="0" xfId="0" applyFont="1" applyFill="1" applyBorder="1" applyAlignment="1">
      <alignment horizontal="left" vertical="top"/>
    </xf>
    <xf numFmtId="0" fontId="83" fillId="0" borderId="0" xfId="0" applyFont="1" applyBorder="1" applyAlignment="1">
      <alignment horizontal="left" vertical="top"/>
    </xf>
    <xf numFmtId="0" fontId="83" fillId="33" borderId="0" xfId="0" applyFont="1" applyFill="1" applyBorder="1" applyAlignment="1">
      <alignment vertical="center"/>
    </xf>
    <xf numFmtId="0" fontId="83" fillId="33" borderId="11" xfId="0" applyFont="1" applyFill="1" applyBorder="1" applyAlignment="1">
      <alignment vertical="center"/>
    </xf>
    <xf numFmtId="0" fontId="83" fillId="33" borderId="12" xfId="0" applyFont="1" applyFill="1" applyBorder="1" applyAlignment="1">
      <alignment vertical="center"/>
    </xf>
    <xf numFmtId="0" fontId="83" fillId="5" borderId="13" xfId="0" applyFont="1" applyFill="1" applyBorder="1" applyAlignment="1">
      <alignment horizontal="center" vertical="center" wrapText="1"/>
    </xf>
    <xf numFmtId="0" fontId="83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87" fillId="2" borderId="17" xfId="0" applyFont="1" applyFill="1" applyBorder="1" applyAlignment="1">
      <alignment horizontal="left" vertical="center" wrapText="1"/>
    </xf>
    <xf numFmtId="0" fontId="87" fillId="2" borderId="18" xfId="0" applyFont="1" applyFill="1" applyBorder="1" applyAlignment="1">
      <alignment horizontal="left" vertical="center" wrapText="1"/>
    </xf>
    <xf numFmtId="0" fontId="88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87" fillId="2" borderId="21" xfId="0" applyFont="1" applyFill="1" applyBorder="1" applyAlignment="1">
      <alignment horizontal="left" vertical="center" wrapText="1"/>
    </xf>
    <xf numFmtId="0" fontId="87" fillId="33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89" fillId="2" borderId="21" xfId="0" applyFont="1" applyFill="1" applyBorder="1" applyAlignment="1">
      <alignment horizontal="left" vertical="center" wrapText="1"/>
    </xf>
    <xf numFmtId="0" fontId="89" fillId="33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90" fillId="2" borderId="20" xfId="0" applyFont="1" applyFill="1" applyBorder="1" applyAlignment="1">
      <alignment horizontal="left" vertical="center" wrapText="1"/>
    </xf>
    <xf numFmtId="0" fontId="87" fillId="2" borderId="21" xfId="42" applyNumberFormat="1" applyFont="1" applyFill="1" applyBorder="1" applyAlignment="1">
      <alignment horizontal="left" vertical="center" wrapText="1"/>
    </xf>
    <xf numFmtId="0" fontId="91" fillId="2" borderId="22" xfId="0" applyFont="1" applyFill="1" applyBorder="1" applyAlignment="1">
      <alignment horizontal="left" vertical="center" wrapText="1"/>
    </xf>
    <xf numFmtId="0" fontId="83" fillId="2" borderId="21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87" fillId="2" borderId="24" xfId="0" applyFont="1" applyFill="1" applyBorder="1" applyAlignment="1">
      <alignment horizontal="left" vertical="center" wrapText="1"/>
    </xf>
    <xf numFmtId="0" fontId="87" fillId="33" borderId="24" xfId="0" applyFont="1" applyFill="1" applyBorder="1" applyAlignment="1">
      <alignment horizontal="left" vertical="center" wrapText="1"/>
    </xf>
    <xf numFmtId="0" fontId="91" fillId="2" borderId="22" xfId="0" applyFont="1" applyFill="1" applyBorder="1" applyAlignment="1">
      <alignment horizontal="right" vertical="center" wrapText="1"/>
    </xf>
    <xf numFmtId="0" fontId="92" fillId="2" borderId="2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88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/>
    </xf>
    <xf numFmtId="0" fontId="90" fillId="33" borderId="20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7" fillId="33" borderId="21" xfId="42" applyNumberFormat="1" applyFont="1" applyFill="1" applyBorder="1" applyAlignment="1">
      <alignment horizontal="left" vertical="center" wrapText="1"/>
    </xf>
    <xf numFmtId="0" fontId="87" fillId="33" borderId="21" xfId="0" applyNumberFormat="1" applyFont="1" applyFill="1" applyBorder="1" applyAlignment="1">
      <alignment horizontal="left" vertical="center" wrapText="1"/>
    </xf>
    <xf numFmtId="0" fontId="91" fillId="33" borderId="22" xfId="0" applyFont="1" applyFill="1" applyBorder="1" applyAlignment="1">
      <alignment horizontal="left" vertical="center" wrapText="1"/>
    </xf>
    <xf numFmtId="0" fontId="83" fillId="33" borderId="21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1" fillId="33" borderId="22" xfId="0" applyFont="1" applyFill="1" applyBorder="1" applyAlignment="1">
      <alignment horizontal="right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87" fillId="33" borderId="24" xfId="0" applyFont="1" applyFill="1" applyBorder="1" applyAlignment="1">
      <alignment horizontal="left" vertical="center"/>
    </xf>
    <xf numFmtId="0" fontId="87" fillId="33" borderId="21" xfId="0" applyFont="1" applyFill="1" applyBorder="1" applyAlignment="1">
      <alignment horizontal="left" vertical="center"/>
    </xf>
    <xf numFmtId="0" fontId="91" fillId="33" borderId="22" xfId="0" applyFont="1" applyFill="1" applyBorder="1" applyAlignment="1">
      <alignment horizontal="right" vertical="center"/>
    </xf>
    <xf numFmtId="0" fontId="87" fillId="2" borderId="26" xfId="0" applyFont="1" applyFill="1" applyBorder="1" applyAlignment="1">
      <alignment horizontal="left" vertical="center"/>
    </xf>
    <xf numFmtId="0" fontId="87" fillId="2" borderId="26" xfId="0" applyFont="1" applyFill="1" applyBorder="1" applyAlignment="1">
      <alignment horizontal="left" vertical="center" wrapText="1"/>
    </xf>
    <xf numFmtId="0" fontId="93" fillId="2" borderId="26" xfId="0" applyFont="1" applyFill="1" applyBorder="1" applyAlignment="1">
      <alignment horizontal="left" vertical="center" wrapText="1"/>
    </xf>
    <xf numFmtId="0" fontId="89" fillId="2" borderId="26" xfId="0" applyFont="1" applyFill="1" applyBorder="1" applyAlignment="1">
      <alignment horizontal="left" vertical="center" wrapText="1"/>
    </xf>
    <xf numFmtId="9" fontId="87" fillId="2" borderId="26" xfId="0" applyNumberFormat="1" applyFont="1" applyFill="1" applyBorder="1" applyAlignment="1">
      <alignment horizontal="left" vertical="center" wrapText="1"/>
    </xf>
    <xf numFmtId="9" fontId="87" fillId="2" borderId="21" xfId="0" applyNumberFormat="1" applyFont="1" applyFill="1" applyBorder="1" applyAlignment="1">
      <alignment horizontal="left" vertical="center" wrapText="1"/>
    </xf>
    <xf numFmtId="0" fontId="94" fillId="2" borderId="26" xfId="0" applyFont="1" applyFill="1" applyBorder="1" applyAlignment="1">
      <alignment horizontal="left" vertical="center" wrapText="1"/>
    </xf>
    <xf numFmtId="0" fontId="94" fillId="2" borderId="21" xfId="0" applyFont="1" applyFill="1" applyBorder="1" applyAlignment="1">
      <alignment horizontal="left" vertical="center" wrapText="1"/>
    </xf>
    <xf numFmtId="0" fontId="93" fillId="2" borderId="26" xfId="0" applyFont="1" applyFill="1" applyBorder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188" fontId="95" fillId="2" borderId="27" xfId="0" applyNumberFormat="1" applyFont="1" applyFill="1" applyBorder="1" applyAlignment="1">
      <alignment horizontal="left" vertical="center" wrapText="1"/>
    </xf>
    <xf numFmtId="188" fontId="92" fillId="2" borderId="25" xfId="0" applyNumberFormat="1" applyFont="1" applyFill="1" applyBorder="1" applyAlignment="1">
      <alignment horizontal="left" vertical="center" wrapText="1"/>
    </xf>
    <xf numFmtId="188" fontId="93" fillId="2" borderId="28" xfId="0" applyNumberFormat="1" applyFont="1" applyFill="1" applyBorder="1" applyAlignment="1">
      <alignment horizontal="left" vertical="center"/>
    </xf>
    <xf numFmtId="188" fontId="96" fillId="2" borderId="28" xfId="0" applyNumberFormat="1" applyFont="1" applyFill="1" applyBorder="1" applyAlignment="1">
      <alignment horizontal="left" vertical="center"/>
    </xf>
    <xf numFmtId="188" fontId="96" fillId="2" borderId="27" xfId="0" applyNumberFormat="1" applyFont="1" applyFill="1" applyBorder="1" applyAlignment="1">
      <alignment horizontal="left" vertical="center" wrapText="1"/>
    </xf>
    <xf numFmtId="188" fontId="91" fillId="2" borderId="29" xfId="0" applyNumberFormat="1" applyFont="1" applyFill="1" applyBorder="1" applyAlignment="1">
      <alignment horizontal="left" vertical="center"/>
    </xf>
    <xf numFmtId="188" fontId="0" fillId="33" borderId="0" xfId="0" applyNumberFormat="1" applyFill="1" applyAlignment="1">
      <alignment vertical="center"/>
    </xf>
    <xf numFmtId="188" fontId="92" fillId="33" borderId="25" xfId="0" applyNumberFormat="1" applyFont="1" applyFill="1" applyBorder="1" applyAlignment="1">
      <alignment horizontal="left" vertical="center" wrapText="1"/>
    </xf>
    <xf numFmtId="188" fontId="97" fillId="33" borderId="29" xfId="0" applyNumberFormat="1" applyFont="1" applyFill="1" applyBorder="1" applyAlignment="1">
      <alignment horizontal="left" vertical="center"/>
    </xf>
    <xf numFmtId="188" fontId="95" fillId="33" borderId="27" xfId="0" applyNumberFormat="1" applyFont="1" applyFill="1" applyBorder="1" applyAlignment="1">
      <alignment horizontal="left" vertical="center" wrapText="1"/>
    </xf>
    <xf numFmtId="188" fontId="98" fillId="33" borderId="29" xfId="0" applyNumberFormat="1" applyFont="1" applyFill="1" applyBorder="1" applyAlignment="1">
      <alignment horizontal="left" vertical="center"/>
    </xf>
    <xf numFmtId="188" fontId="98" fillId="33" borderId="30" xfId="0" applyNumberFormat="1" applyFont="1" applyFill="1" applyBorder="1" applyAlignment="1">
      <alignment horizontal="left" vertical="top" wrapText="1"/>
    </xf>
    <xf numFmtId="188" fontId="99" fillId="33" borderId="0" xfId="0" applyNumberFormat="1" applyFont="1" applyFill="1" applyAlignment="1">
      <alignment vertical="center"/>
    </xf>
    <xf numFmtId="0" fontId="98" fillId="33" borderId="31" xfId="0" applyFont="1" applyFill="1" applyBorder="1" applyAlignment="1">
      <alignment horizontal="left" vertical="top" wrapText="1"/>
    </xf>
    <xf numFmtId="197" fontId="98" fillId="33" borderId="32" xfId="42" applyNumberFormat="1" applyFont="1" applyFill="1" applyBorder="1" applyAlignment="1">
      <alignment horizontal="center" vertical="center"/>
    </xf>
    <xf numFmtId="0" fontId="98" fillId="33" borderId="32" xfId="0" applyFont="1" applyFill="1" applyBorder="1" applyAlignment="1">
      <alignment horizontal="center" vertical="top" wrapText="1"/>
    </xf>
    <xf numFmtId="0" fontId="98" fillId="33" borderId="32" xfId="0" applyFont="1" applyFill="1" applyBorder="1" applyAlignment="1">
      <alignment horizontal="left" vertical="top" wrapText="1"/>
    </xf>
    <xf numFmtId="0" fontId="98" fillId="33" borderId="32" xfId="0" applyFont="1" applyFill="1" applyBorder="1" applyAlignment="1">
      <alignment horizontal="right" vertical="top" wrapText="1"/>
    </xf>
    <xf numFmtId="0" fontId="98" fillId="33" borderId="32" xfId="0" applyFont="1" applyFill="1" applyBorder="1" applyAlignment="1">
      <alignment horizontal="right" vertical="top"/>
    </xf>
    <xf numFmtId="0" fontId="100" fillId="5" borderId="15" xfId="0" applyFont="1" applyFill="1" applyBorder="1" applyAlignment="1">
      <alignment horizontal="left" vertical="center" wrapText="1"/>
    </xf>
    <xf numFmtId="0" fontId="101" fillId="0" borderId="0" xfId="0" applyFont="1" applyAlignment="1">
      <alignment vertical="top"/>
    </xf>
    <xf numFmtId="0" fontId="102" fillId="0" borderId="0" xfId="0" applyFont="1" applyBorder="1" applyAlignment="1">
      <alignment horizontal="justify" vertical="top"/>
    </xf>
    <xf numFmtId="0" fontId="103" fillId="0" borderId="0" xfId="0" applyFont="1" applyBorder="1" applyAlignment="1">
      <alignment vertical="top" wrapText="1"/>
    </xf>
    <xf numFmtId="0" fontId="98" fillId="2" borderId="31" xfId="0" applyFont="1" applyFill="1" applyBorder="1" applyAlignment="1">
      <alignment horizontal="left" vertical="top" wrapText="1"/>
    </xf>
    <xf numFmtId="197" fontId="98" fillId="2" borderId="32" xfId="42" applyNumberFormat="1" applyFont="1" applyFill="1" applyBorder="1" applyAlignment="1">
      <alignment horizontal="center" vertical="center"/>
    </xf>
    <xf numFmtId="0" fontId="98" fillId="2" borderId="32" xfId="0" applyFont="1" applyFill="1" applyBorder="1" applyAlignment="1">
      <alignment horizontal="center" vertical="top" wrapText="1"/>
    </xf>
    <xf numFmtId="0" fontId="98" fillId="2" borderId="32" xfId="0" applyFont="1" applyFill="1" applyBorder="1" applyAlignment="1">
      <alignment horizontal="left" vertical="top" wrapText="1"/>
    </xf>
    <xf numFmtId="0" fontId="98" fillId="2" borderId="32" xfId="0" applyFont="1" applyFill="1" applyBorder="1" applyAlignment="1">
      <alignment horizontal="right" vertical="top" wrapText="1"/>
    </xf>
    <xf numFmtId="188" fontId="98" fillId="2" borderId="30" xfId="0" applyNumberFormat="1" applyFont="1" applyFill="1" applyBorder="1" applyAlignment="1">
      <alignment horizontal="left" vertical="top" wrapText="1"/>
    </xf>
    <xf numFmtId="0" fontId="104" fillId="0" borderId="0" xfId="0" applyFont="1" applyAlignment="1">
      <alignment vertical="top"/>
    </xf>
    <xf numFmtId="0" fontId="105" fillId="0" borderId="0" xfId="0" applyFont="1" applyBorder="1" applyAlignment="1">
      <alignment horizontal="justify" vertical="top"/>
    </xf>
    <xf numFmtId="0" fontId="106" fillId="0" borderId="0" xfId="0" applyFont="1" applyBorder="1" applyAlignment="1">
      <alignment vertical="top" wrapText="1"/>
    </xf>
    <xf numFmtId="0" fontId="107" fillId="2" borderId="31" xfId="0" applyFont="1" applyFill="1" applyBorder="1" applyAlignment="1">
      <alignment horizontal="left" vertical="top" wrapText="1"/>
    </xf>
    <xf numFmtId="0" fontId="107" fillId="2" borderId="32" xfId="0" applyFont="1" applyFill="1" applyBorder="1" applyAlignment="1">
      <alignment horizontal="left" vertical="top" wrapText="1"/>
    </xf>
    <xf numFmtId="188" fontId="107" fillId="2" borderId="30" xfId="0" applyNumberFormat="1" applyFont="1" applyFill="1" applyBorder="1" applyAlignment="1">
      <alignment horizontal="left" vertical="top" wrapText="1"/>
    </xf>
    <xf numFmtId="0" fontId="98" fillId="2" borderId="32" xfId="0" applyFont="1" applyFill="1" applyBorder="1" applyAlignment="1">
      <alignment horizontal="center" vertical="center" wrapText="1"/>
    </xf>
    <xf numFmtId="0" fontId="98" fillId="33" borderId="32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top"/>
    </xf>
    <xf numFmtId="0" fontId="101" fillId="0" borderId="0" xfId="0" applyFont="1" applyAlignment="1">
      <alignment horizontal="center" vertical="top"/>
    </xf>
    <xf numFmtId="0" fontId="102" fillId="0" borderId="0" xfId="0" applyFont="1" applyBorder="1" applyAlignment="1">
      <alignment horizontal="center" vertical="top"/>
    </xf>
    <xf numFmtId="0" fontId="103" fillId="0" borderId="0" xfId="0" applyFont="1" applyBorder="1" applyAlignment="1">
      <alignment horizontal="center" vertical="top" wrapText="1"/>
    </xf>
    <xf numFmtId="0" fontId="100" fillId="5" borderId="15" xfId="0" applyFont="1" applyFill="1" applyBorder="1" applyAlignment="1">
      <alignment horizontal="center" vertical="center" wrapText="1"/>
    </xf>
    <xf numFmtId="0" fontId="98" fillId="2" borderId="31" xfId="0" applyFont="1" applyFill="1" applyBorder="1" applyAlignment="1">
      <alignment horizontal="center" vertical="top" wrapText="1"/>
    </xf>
    <xf numFmtId="0" fontId="98" fillId="2" borderId="30" xfId="0" applyFont="1" applyFill="1" applyBorder="1" applyAlignment="1">
      <alignment horizontal="center" vertical="top" wrapText="1"/>
    </xf>
    <xf numFmtId="0" fontId="98" fillId="33" borderId="31" xfId="0" applyFont="1" applyFill="1" applyBorder="1" applyAlignment="1">
      <alignment horizontal="center" vertical="top" wrapText="1"/>
    </xf>
    <xf numFmtId="0" fontId="98" fillId="33" borderId="30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/>
    </xf>
    <xf numFmtId="0" fontId="5" fillId="33" borderId="33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center" wrapText="1"/>
    </xf>
    <xf numFmtId="188" fontId="98" fillId="33" borderId="32" xfId="0" applyNumberFormat="1" applyFont="1" applyFill="1" applyBorder="1" applyAlignment="1">
      <alignment horizontal="left" vertical="top" wrapText="1"/>
    </xf>
    <xf numFmtId="188" fontId="92" fillId="33" borderId="23" xfId="0" applyNumberFormat="1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188" fontId="98" fillId="2" borderId="32" xfId="0" applyNumberFormat="1" applyFont="1" applyFill="1" applyBorder="1" applyAlignment="1">
      <alignment horizontal="left" vertical="top" wrapText="1"/>
    </xf>
    <xf numFmtId="0" fontId="109" fillId="0" borderId="0" xfId="0" applyFont="1" applyAlignment="1">
      <alignment vertical="center"/>
    </xf>
    <xf numFmtId="0" fontId="87" fillId="2" borderId="16" xfId="0" applyFont="1" applyFill="1" applyBorder="1" applyAlignment="1">
      <alignment horizontal="left" vertical="center" wrapText="1"/>
    </xf>
    <xf numFmtId="0" fontId="87" fillId="2" borderId="20" xfId="0" applyFont="1" applyFill="1" applyBorder="1" applyAlignment="1">
      <alignment horizontal="left" vertical="center" wrapText="1"/>
    </xf>
    <xf numFmtId="0" fontId="87" fillId="2" borderId="20" xfId="42" applyNumberFormat="1" applyFont="1" applyFill="1" applyBorder="1" applyAlignment="1">
      <alignment horizontal="left" vertical="center" wrapText="1"/>
    </xf>
    <xf numFmtId="0" fontId="89" fillId="2" borderId="20" xfId="0" applyFont="1" applyFill="1" applyBorder="1" applyAlignment="1">
      <alignment horizontal="left" vertical="center" wrapText="1"/>
    </xf>
    <xf numFmtId="0" fontId="83" fillId="2" borderId="20" xfId="0" applyFont="1" applyFill="1" applyBorder="1" applyAlignment="1">
      <alignment horizontal="left" vertical="center" wrapText="1"/>
    </xf>
    <xf numFmtId="188" fontId="92" fillId="2" borderId="20" xfId="0" applyNumberFormat="1" applyFont="1" applyFill="1" applyBorder="1" applyAlignment="1">
      <alignment horizontal="left" vertical="center" wrapText="1"/>
    </xf>
    <xf numFmtId="188" fontId="95" fillId="2" borderId="20" xfId="0" applyNumberFormat="1" applyFont="1" applyFill="1" applyBorder="1" applyAlignment="1">
      <alignment horizontal="left" vertical="center" wrapText="1"/>
    </xf>
    <xf numFmtId="188" fontId="18" fillId="2" borderId="20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188" fontId="18" fillId="2" borderId="25" xfId="0" applyNumberFormat="1" applyFont="1" applyFill="1" applyBorder="1" applyAlignment="1">
      <alignment horizontal="left" vertical="center" wrapText="1"/>
    </xf>
    <xf numFmtId="0" fontId="6" fillId="2" borderId="25" xfId="0" applyNumberFormat="1" applyFont="1" applyFill="1" applyBorder="1" applyAlignment="1">
      <alignment horizontal="left" vertical="center" wrapText="1"/>
    </xf>
    <xf numFmtId="0" fontId="89" fillId="2" borderId="16" xfId="0" applyFont="1" applyFill="1" applyBorder="1" applyAlignment="1">
      <alignment horizontal="left" vertical="center" wrapText="1"/>
    </xf>
    <xf numFmtId="0" fontId="87" fillId="2" borderId="20" xfId="0" applyNumberFormat="1" applyFont="1" applyFill="1" applyBorder="1" applyAlignment="1">
      <alignment horizontal="left" vertical="center" wrapText="1"/>
    </xf>
    <xf numFmtId="188" fontId="95" fillId="2" borderId="34" xfId="0" applyNumberFormat="1" applyFont="1" applyFill="1" applyBorder="1" applyAlignment="1">
      <alignment horizontal="left" vertical="center" wrapText="1"/>
    </xf>
    <xf numFmtId="0" fontId="89" fillId="2" borderId="35" xfId="0" applyFont="1" applyFill="1" applyBorder="1" applyAlignment="1">
      <alignment horizontal="left" vertical="center" wrapText="1"/>
    </xf>
    <xf numFmtId="188" fontId="6" fillId="2" borderId="25" xfId="0" applyNumberFormat="1" applyFont="1" applyFill="1" applyBorder="1" applyAlignment="1">
      <alignment horizontal="left" vertical="center" wrapText="1"/>
    </xf>
    <xf numFmtId="0" fontId="87" fillId="0" borderId="20" xfId="0" applyFont="1" applyFill="1" applyBorder="1" applyAlignment="1">
      <alignment horizontal="left" vertical="center" wrapText="1"/>
    </xf>
    <xf numFmtId="0" fontId="87" fillId="0" borderId="20" xfId="42" applyNumberFormat="1" applyFont="1" applyFill="1" applyBorder="1" applyAlignment="1">
      <alignment horizontal="left" vertical="center" wrapText="1"/>
    </xf>
    <xf numFmtId="0" fontId="87" fillId="0" borderId="20" xfId="0" applyNumberFormat="1" applyFont="1" applyFill="1" applyBorder="1" applyAlignment="1">
      <alignment horizontal="left" vertical="center" wrapText="1"/>
    </xf>
    <xf numFmtId="0" fontId="89" fillId="0" borderId="20" xfId="0" applyFont="1" applyFill="1" applyBorder="1" applyAlignment="1">
      <alignment horizontal="left" vertical="center" wrapText="1"/>
    </xf>
    <xf numFmtId="0" fontId="83" fillId="0" borderId="20" xfId="0" applyFont="1" applyFill="1" applyBorder="1" applyAlignment="1">
      <alignment horizontal="left" vertical="center" wrapText="1"/>
    </xf>
    <xf numFmtId="188" fontId="95" fillId="33" borderId="34" xfId="0" applyNumberFormat="1" applyFont="1" applyFill="1" applyBorder="1" applyAlignment="1">
      <alignment horizontal="left" vertical="center" wrapText="1"/>
    </xf>
    <xf numFmtId="0" fontId="89" fillId="33" borderId="35" xfId="0" applyFont="1" applyFill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188" fontId="6" fillId="33" borderId="25" xfId="0" applyNumberFormat="1" applyFont="1" applyFill="1" applyBorder="1" applyAlignment="1">
      <alignment horizontal="left" vertical="center" wrapText="1"/>
    </xf>
    <xf numFmtId="49" fontId="87" fillId="33" borderId="17" xfId="0" applyNumberFormat="1" applyFont="1" applyFill="1" applyBorder="1" applyAlignment="1">
      <alignment horizontal="left" vertical="center" wrapText="1"/>
    </xf>
    <xf numFmtId="49" fontId="87" fillId="2" borderId="17" xfId="0" applyNumberFormat="1" applyFont="1" applyFill="1" applyBorder="1" applyAlignment="1">
      <alignment horizontal="left" vertical="center" wrapText="1"/>
    </xf>
    <xf numFmtId="49" fontId="87" fillId="33" borderId="36" xfId="0" applyNumberFormat="1" applyFont="1" applyFill="1" applyBorder="1" applyAlignment="1">
      <alignment horizontal="left" vertical="center" wrapText="1"/>
    </xf>
    <xf numFmtId="49" fontId="89" fillId="33" borderId="17" xfId="0" applyNumberFormat="1" applyFont="1" applyFill="1" applyBorder="1" applyAlignment="1">
      <alignment horizontal="left" vertical="center" wrapText="1"/>
    </xf>
    <xf numFmtId="49" fontId="87" fillId="0" borderId="16" xfId="0" applyNumberFormat="1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top"/>
    </xf>
    <xf numFmtId="188" fontId="18" fillId="33" borderId="35" xfId="0" applyNumberFormat="1" applyFont="1" applyFill="1" applyBorder="1" applyAlignment="1">
      <alignment horizontal="left" vertical="center" wrapText="1"/>
    </xf>
    <xf numFmtId="188" fontId="18" fillId="33" borderId="20" xfId="0" applyNumberFormat="1" applyFont="1" applyFill="1" applyBorder="1" applyAlignment="1">
      <alignment horizontal="left" vertical="center" wrapText="1"/>
    </xf>
    <xf numFmtId="188" fontId="18" fillId="33" borderId="25" xfId="0" applyNumberFormat="1" applyFont="1" applyFill="1" applyBorder="1" applyAlignment="1">
      <alignment horizontal="left" vertical="center" wrapText="1"/>
    </xf>
    <xf numFmtId="49" fontId="87" fillId="33" borderId="16" xfId="0" applyNumberFormat="1" applyFont="1" applyFill="1" applyBorder="1" applyAlignment="1">
      <alignment horizontal="left" vertical="center" wrapText="1"/>
    </xf>
    <xf numFmtId="0" fontId="87" fillId="33" borderId="20" xfId="0" applyFont="1" applyFill="1" applyBorder="1" applyAlignment="1">
      <alignment horizontal="left" vertical="center" wrapText="1"/>
    </xf>
    <xf numFmtId="0" fontId="89" fillId="33" borderId="20" xfId="0" applyFont="1" applyFill="1" applyBorder="1" applyAlignment="1">
      <alignment horizontal="left" vertical="center" wrapText="1"/>
    </xf>
    <xf numFmtId="0" fontId="87" fillId="33" borderId="20" xfId="42" applyNumberFormat="1" applyFont="1" applyFill="1" applyBorder="1" applyAlignment="1">
      <alignment horizontal="left" vertical="center" wrapText="1"/>
    </xf>
    <xf numFmtId="0" fontId="87" fillId="33" borderId="20" xfId="0" applyNumberFormat="1" applyFont="1" applyFill="1" applyBorder="1" applyAlignment="1">
      <alignment horizontal="left" vertical="center" wrapText="1"/>
    </xf>
    <xf numFmtId="0" fontId="83" fillId="33" borderId="20" xfId="0" applyFont="1" applyFill="1" applyBorder="1" applyAlignment="1">
      <alignment horizontal="left" vertical="center" wrapText="1"/>
    </xf>
    <xf numFmtId="197" fontId="6" fillId="33" borderId="25" xfId="0" applyNumberFormat="1" applyFont="1" applyFill="1" applyBorder="1" applyAlignment="1">
      <alignment horizontal="left" vertical="center" wrapText="1"/>
    </xf>
    <xf numFmtId="188" fontId="95" fillId="33" borderId="25" xfId="0" applyNumberFormat="1" applyFont="1" applyFill="1" applyBorder="1" applyAlignment="1">
      <alignment horizontal="left" vertical="center" wrapText="1"/>
    </xf>
    <xf numFmtId="0" fontId="87" fillId="33" borderId="20" xfId="0" applyFont="1" applyFill="1" applyBorder="1" applyAlignment="1">
      <alignment horizontal="left" vertical="center"/>
    </xf>
    <xf numFmtId="0" fontId="87" fillId="2" borderId="20" xfId="0" applyFont="1" applyFill="1" applyBorder="1" applyAlignment="1">
      <alignment horizontal="left" vertical="center"/>
    </xf>
    <xf numFmtId="0" fontId="93" fillId="2" borderId="20" xfId="0" applyFont="1" applyFill="1" applyBorder="1" applyAlignment="1">
      <alignment horizontal="left" vertical="center" wrapText="1"/>
    </xf>
    <xf numFmtId="9" fontId="87" fillId="2" borderId="20" xfId="0" applyNumberFormat="1" applyFont="1" applyFill="1" applyBorder="1" applyAlignment="1">
      <alignment horizontal="left" vertical="center" wrapText="1"/>
    </xf>
    <xf numFmtId="0" fontId="94" fillId="2" borderId="20" xfId="0" applyFont="1" applyFill="1" applyBorder="1" applyAlignment="1">
      <alignment horizontal="left" vertical="center" wrapText="1"/>
    </xf>
    <xf numFmtId="0" fontId="93" fillId="2" borderId="20" xfId="0" applyFont="1" applyFill="1" applyBorder="1" applyAlignment="1">
      <alignment horizontal="left" vertical="center"/>
    </xf>
    <xf numFmtId="197" fontId="95" fillId="2" borderId="25" xfId="0" applyNumberFormat="1" applyFont="1" applyFill="1" applyBorder="1" applyAlignment="1">
      <alignment horizontal="left" vertical="center" wrapText="1"/>
    </xf>
    <xf numFmtId="0" fontId="93" fillId="2" borderId="25" xfId="0" applyFont="1" applyFill="1" applyBorder="1" applyAlignment="1">
      <alignment horizontal="left" vertical="center"/>
    </xf>
    <xf numFmtId="197" fontId="96" fillId="2" borderId="25" xfId="0" applyNumberFormat="1" applyFont="1" applyFill="1" applyBorder="1" applyAlignment="1">
      <alignment horizontal="left" vertical="center"/>
    </xf>
    <xf numFmtId="197" fontId="96" fillId="2" borderId="25" xfId="0" applyNumberFormat="1" applyFont="1" applyFill="1" applyBorder="1" applyAlignment="1">
      <alignment horizontal="left" vertical="center" wrapText="1"/>
    </xf>
    <xf numFmtId="49" fontId="89" fillId="33" borderId="16" xfId="0" applyNumberFormat="1" applyFont="1" applyFill="1" applyBorder="1" applyAlignment="1">
      <alignment horizontal="left" vertical="center" wrapText="1"/>
    </xf>
    <xf numFmtId="188" fontId="93" fillId="2" borderId="25" xfId="0" applyNumberFormat="1" applyFont="1" applyFill="1" applyBorder="1" applyAlignment="1">
      <alignment horizontal="left" vertical="center"/>
    </xf>
    <xf numFmtId="188" fontId="96" fillId="2" borderId="25" xfId="0" applyNumberFormat="1" applyFont="1" applyFill="1" applyBorder="1" applyAlignment="1">
      <alignment horizontal="left" vertical="center"/>
    </xf>
    <xf numFmtId="188" fontId="96" fillId="2" borderId="25" xfId="0" applyNumberFormat="1" applyFont="1" applyFill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top"/>
    </xf>
    <xf numFmtId="0" fontId="83" fillId="0" borderId="11" xfId="0" applyFont="1" applyBorder="1" applyAlignment="1">
      <alignment vertical="top"/>
    </xf>
    <xf numFmtId="0" fontId="83" fillId="0" borderId="12" xfId="0" applyFont="1" applyBorder="1" applyAlignment="1">
      <alignment vertical="top"/>
    </xf>
    <xf numFmtId="0" fontId="86" fillId="33" borderId="37" xfId="0" applyFont="1" applyFill="1" applyBorder="1" applyAlignment="1">
      <alignment vertical="center" wrapText="1"/>
    </xf>
    <xf numFmtId="0" fontId="86" fillId="33" borderId="11" xfId="0" applyFont="1" applyFill="1" applyBorder="1" applyAlignment="1">
      <alignment vertical="center"/>
    </xf>
    <xf numFmtId="0" fontId="94" fillId="33" borderId="38" xfId="0" applyFont="1" applyFill="1" applyBorder="1" applyAlignment="1">
      <alignment horizontal="left" vertical="center" wrapText="1"/>
    </xf>
    <xf numFmtId="0" fontId="94" fillId="33" borderId="39" xfId="0" applyFont="1" applyFill="1" applyBorder="1" applyAlignment="1">
      <alignment horizontal="left" vertical="center" wrapText="1"/>
    </xf>
    <xf numFmtId="0" fontId="94" fillId="33" borderId="40" xfId="0" applyFont="1" applyFill="1" applyBorder="1" applyAlignment="1">
      <alignment horizontal="left" vertical="center" wrapText="1"/>
    </xf>
    <xf numFmtId="0" fontId="86" fillId="0" borderId="41" xfId="0" applyFont="1" applyBorder="1" applyAlignment="1">
      <alignment vertical="center" wrapText="1"/>
    </xf>
    <xf numFmtId="0" fontId="86" fillId="0" borderId="42" xfId="0" applyFont="1" applyBorder="1" applyAlignment="1">
      <alignment vertical="center"/>
    </xf>
    <xf numFmtId="0" fontId="86" fillId="0" borderId="43" xfId="0" applyFont="1" applyBorder="1" applyAlignment="1">
      <alignment vertical="center"/>
    </xf>
    <xf numFmtId="0" fontId="86" fillId="0" borderId="4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9" fillId="0" borderId="45" xfId="0" applyFont="1" applyBorder="1" applyAlignment="1">
      <alignment vertical="center" wrapText="1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46" xfId="0" applyFont="1" applyBorder="1" applyAlignment="1">
      <alignment vertical="center"/>
    </xf>
    <xf numFmtId="0" fontId="89" fillId="0" borderId="47" xfId="0" applyFont="1" applyBorder="1" applyAlignment="1">
      <alignment vertical="center"/>
    </xf>
    <xf numFmtId="0" fontId="89" fillId="0" borderId="48" xfId="0" applyFont="1" applyBorder="1" applyAlignment="1">
      <alignment vertical="center"/>
    </xf>
    <xf numFmtId="0" fontId="83" fillId="0" borderId="49" xfId="0" applyFont="1" applyBorder="1" applyAlignment="1">
      <alignment horizontal="center" wrapText="1"/>
    </xf>
    <xf numFmtId="0" fontId="83" fillId="0" borderId="50" xfId="0" applyFont="1" applyBorder="1" applyAlignment="1">
      <alignment horizontal="center" wrapText="1"/>
    </xf>
    <xf numFmtId="0" fontId="81" fillId="0" borderId="51" xfId="0" applyFont="1" applyBorder="1" applyAlignment="1">
      <alignment vertical="top"/>
    </xf>
    <xf numFmtId="0" fontId="81" fillId="0" borderId="52" xfId="0" applyFont="1" applyBorder="1" applyAlignment="1">
      <alignment vertical="top"/>
    </xf>
    <xf numFmtId="0" fontId="81" fillId="0" borderId="53" xfId="0" applyFont="1" applyBorder="1" applyAlignment="1">
      <alignment vertical="top"/>
    </xf>
    <xf numFmtId="0" fontId="81" fillId="0" borderId="54" xfId="0" applyFont="1" applyBorder="1" applyAlignment="1">
      <alignment vertical="top"/>
    </xf>
    <xf numFmtId="0" fontId="86" fillId="0" borderId="0" xfId="0" applyFont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10" fillId="33" borderId="55" xfId="0" applyFont="1" applyFill="1" applyBorder="1" applyAlignment="1">
      <alignment vertical="top"/>
    </xf>
    <xf numFmtId="0" fontId="110" fillId="33" borderId="56" xfId="0" applyFont="1" applyFill="1" applyBorder="1" applyAlignment="1">
      <alignment vertical="top"/>
    </xf>
    <xf numFmtId="0" fontId="110" fillId="33" borderId="55" xfId="0" applyFont="1" applyFill="1" applyBorder="1" applyAlignment="1">
      <alignment horizontal="left" vertical="top"/>
    </xf>
    <xf numFmtId="0" fontId="110" fillId="33" borderId="56" xfId="0" applyFont="1" applyFill="1" applyBorder="1" applyAlignment="1">
      <alignment horizontal="left" vertical="top"/>
    </xf>
    <xf numFmtId="0" fontId="94" fillId="2" borderId="38" xfId="0" applyFont="1" applyFill="1" applyBorder="1" applyAlignment="1">
      <alignment horizontal="left" vertical="center" wrapText="1"/>
    </xf>
    <xf numFmtId="0" fontId="94" fillId="2" borderId="39" xfId="0" applyFont="1" applyFill="1" applyBorder="1" applyAlignment="1">
      <alignment horizontal="left" vertical="center" wrapText="1"/>
    </xf>
    <xf numFmtId="0" fontId="94" fillId="2" borderId="40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wrapText="1"/>
    </xf>
    <xf numFmtId="0" fontId="86" fillId="0" borderId="37" xfId="0" applyFont="1" applyBorder="1" applyAlignment="1">
      <alignment vertical="center" wrapText="1"/>
    </xf>
    <xf numFmtId="0" fontId="86" fillId="0" borderId="57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86" fillId="0" borderId="12" xfId="0" applyFont="1" applyBorder="1" applyAlignment="1">
      <alignment vertical="center" wrapText="1"/>
    </xf>
    <xf numFmtId="0" fontId="86" fillId="33" borderId="58" xfId="0" applyFont="1" applyFill="1" applyBorder="1" applyAlignment="1">
      <alignment vertical="center" wrapText="1"/>
    </xf>
    <xf numFmtId="0" fontId="86" fillId="33" borderId="59" xfId="0" applyFont="1" applyFill="1" applyBorder="1" applyAlignment="1">
      <alignment vertical="center" wrapText="1"/>
    </xf>
    <xf numFmtId="0" fontId="83" fillId="0" borderId="60" xfId="0" applyFont="1" applyBorder="1" applyAlignment="1">
      <alignment vertical="top"/>
    </xf>
    <xf numFmtId="0" fontId="83" fillId="0" borderId="61" xfId="0" applyFont="1" applyBorder="1" applyAlignment="1">
      <alignment vertical="top"/>
    </xf>
    <xf numFmtId="0" fontId="20" fillId="2" borderId="19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 wrapText="1"/>
    </xf>
    <xf numFmtId="0" fontId="94" fillId="2" borderId="38" xfId="0" applyFont="1" applyFill="1" applyBorder="1" applyAlignment="1">
      <alignment vertical="center" wrapText="1"/>
    </xf>
    <xf numFmtId="0" fontId="94" fillId="2" borderId="39" xfId="0" applyFont="1" applyFill="1" applyBorder="1" applyAlignment="1">
      <alignment vertical="center" wrapText="1"/>
    </xf>
    <xf numFmtId="0" fontId="94" fillId="2" borderId="40" xfId="0" applyFont="1" applyFill="1" applyBorder="1" applyAlignment="1">
      <alignment vertical="center" wrapText="1"/>
    </xf>
    <xf numFmtId="0" fontId="89" fillId="2" borderId="19" xfId="0" applyFont="1" applyFill="1" applyBorder="1" applyAlignment="1">
      <alignment horizontal="center" wrapText="1"/>
    </xf>
    <xf numFmtId="0" fontId="89" fillId="2" borderId="22" xfId="0" applyFont="1" applyFill="1" applyBorder="1" applyAlignment="1">
      <alignment horizontal="center" wrapText="1"/>
    </xf>
    <xf numFmtId="0" fontId="94" fillId="33" borderId="38" xfId="0" applyFont="1" applyFill="1" applyBorder="1" applyAlignment="1">
      <alignment vertical="center" wrapText="1"/>
    </xf>
    <xf numFmtId="0" fontId="94" fillId="33" borderId="39" xfId="0" applyFont="1" applyFill="1" applyBorder="1" applyAlignment="1">
      <alignment vertical="center" wrapText="1"/>
    </xf>
    <xf numFmtId="0" fontId="94" fillId="33" borderId="40" xfId="0" applyFont="1" applyFill="1" applyBorder="1" applyAlignment="1">
      <alignment vertical="center" wrapText="1"/>
    </xf>
    <xf numFmtId="0" fontId="89" fillId="33" borderId="19" xfId="0" applyFont="1" applyFill="1" applyBorder="1" applyAlignment="1">
      <alignment horizontal="center" wrapText="1"/>
    </xf>
    <xf numFmtId="0" fontId="89" fillId="33" borderId="22" xfId="0" applyFont="1" applyFill="1" applyBorder="1" applyAlignment="1">
      <alignment horizontal="center" wrapText="1"/>
    </xf>
    <xf numFmtId="0" fontId="111" fillId="33" borderId="62" xfId="0" applyFont="1" applyFill="1" applyBorder="1" applyAlignment="1">
      <alignment horizontal="left" vertical="top" wrapText="1"/>
    </xf>
    <xf numFmtId="0" fontId="89" fillId="33" borderId="63" xfId="0" applyFont="1" applyFill="1" applyBorder="1" applyAlignment="1">
      <alignment horizontal="left" vertical="top" wrapText="1"/>
    </xf>
    <xf numFmtId="0" fontId="89" fillId="33" borderId="64" xfId="0" applyFont="1" applyFill="1" applyBorder="1" applyAlignment="1">
      <alignment horizontal="left" vertical="top" wrapText="1"/>
    </xf>
    <xf numFmtId="0" fontId="89" fillId="33" borderId="65" xfId="0" applyFont="1" applyFill="1" applyBorder="1" applyAlignment="1">
      <alignment horizontal="left" vertical="top" wrapText="1"/>
    </xf>
    <xf numFmtId="0" fontId="89" fillId="33" borderId="66" xfId="0" applyFont="1" applyFill="1" applyBorder="1" applyAlignment="1">
      <alignment horizontal="left" vertical="top" wrapText="1"/>
    </xf>
    <xf numFmtId="0" fontId="89" fillId="33" borderId="67" xfId="0" applyFont="1" applyFill="1" applyBorder="1" applyAlignment="1">
      <alignment horizontal="left" vertical="top" wrapText="1"/>
    </xf>
    <xf numFmtId="0" fontId="20" fillId="33" borderId="68" xfId="0" applyFont="1" applyFill="1" applyBorder="1" applyAlignment="1">
      <alignment horizontal="center" wrapText="1"/>
    </xf>
    <xf numFmtId="188" fontId="20" fillId="33" borderId="22" xfId="0" applyNumberFormat="1" applyFont="1" applyFill="1" applyBorder="1" applyAlignment="1">
      <alignment horizontal="center" wrapText="1"/>
    </xf>
    <xf numFmtId="0" fontId="20" fillId="2" borderId="68" xfId="0" applyFont="1" applyFill="1" applyBorder="1" applyAlignment="1">
      <alignment horizontal="center" wrapText="1"/>
    </xf>
    <xf numFmtId="188" fontId="20" fillId="2" borderId="22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</xdr:row>
      <xdr:rowOff>209550</xdr:rowOff>
    </xdr:from>
    <xdr:to>
      <xdr:col>5</xdr:col>
      <xdr:colOff>28575</xdr:colOff>
      <xdr:row>11</xdr:row>
      <xdr:rowOff>161925</xdr:rowOff>
    </xdr:to>
    <xdr:sp>
      <xdr:nvSpPr>
        <xdr:cNvPr id="1" name="直線矢印コネクタ 13"/>
        <xdr:cNvSpPr>
          <a:spLocks/>
        </xdr:cNvSpPr>
      </xdr:nvSpPr>
      <xdr:spPr>
        <a:xfrm flipH="1" flipV="1">
          <a:off x="2000250" y="2114550"/>
          <a:ext cx="1733550" cy="2571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133350</xdr:rowOff>
    </xdr:from>
    <xdr:to>
      <xdr:col>5</xdr:col>
      <xdr:colOff>28575</xdr:colOff>
      <xdr:row>14</xdr:row>
      <xdr:rowOff>95250</xdr:rowOff>
    </xdr:to>
    <xdr:sp>
      <xdr:nvSpPr>
        <xdr:cNvPr id="2" name="直線矢印コネクタ 21"/>
        <xdr:cNvSpPr>
          <a:spLocks/>
        </xdr:cNvSpPr>
      </xdr:nvSpPr>
      <xdr:spPr>
        <a:xfrm flipH="1">
          <a:off x="3124200" y="2800350"/>
          <a:ext cx="609600" cy="1143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171450</xdr:rowOff>
    </xdr:from>
    <xdr:to>
      <xdr:col>5</xdr:col>
      <xdr:colOff>9525</xdr:colOff>
      <xdr:row>11</xdr:row>
      <xdr:rowOff>295275</xdr:rowOff>
    </xdr:to>
    <xdr:sp>
      <xdr:nvSpPr>
        <xdr:cNvPr id="3" name="直線矢印コネクタ 28"/>
        <xdr:cNvSpPr>
          <a:spLocks/>
        </xdr:cNvSpPr>
      </xdr:nvSpPr>
      <xdr:spPr>
        <a:xfrm flipH="1" flipV="1">
          <a:off x="1981200" y="2381250"/>
          <a:ext cx="1733550" cy="1238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95250</xdr:rowOff>
    </xdr:from>
    <xdr:to>
      <xdr:col>5</xdr:col>
      <xdr:colOff>28575</xdr:colOff>
      <xdr:row>12</xdr:row>
      <xdr:rowOff>123825</xdr:rowOff>
    </xdr:to>
    <xdr:sp>
      <xdr:nvSpPr>
        <xdr:cNvPr id="4" name="直線矢印コネクタ 30"/>
        <xdr:cNvSpPr>
          <a:spLocks/>
        </xdr:cNvSpPr>
      </xdr:nvSpPr>
      <xdr:spPr>
        <a:xfrm flipH="1" flipV="1">
          <a:off x="3152775" y="2609850"/>
          <a:ext cx="581025" cy="285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85725</xdr:rowOff>
    </xdr:from>
    <xdr:to>
      <xdr:col>10</xdr:col>
      <xdr:colOff>180975</xdr:colOff>
      <xdr:row>11</xdr:row>
      <xdr:rowOff>28575</xdr:rowOff>
    </xdr:to>
    <xdr:sp>
      <xdr:nvSpPr>
        <xdr:cNvPr id="5" name="直線矢印コネクタ 35"/>
        <xdr:cNvSpPr>
          <a:spLocks/>
        </xdr:cNvSpPr>
      </xdr:nvSpPr>
      <xdr:spPr>
        <a:xfrm flipV="1">
          <a:off x="4591050" y="1990725"/>
          <a:ext cx="762000" cy="24765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10</xdr:row>
      <xdr:rowOff>152400</xdr:rowOff>
    </xdr:from>
    <xdr:to>
      <xdr:col>5</xdr:col>
      <xdr:colOff>28575</xdr:colOff>
      <xdr:row>11</xdr:row>
      <xdr:rowOff>190500</xdr:rowOff>
    </xdr:to>
    <xdr:sp>
      <xdr:nvSpPr>
        <xdr:cNvPr id="1" name="直線矢印コネクタ 1"/>
        <xdr:cNvSpPr>
          <a:spLocks/>
        </xdr:cNvSpPr>
      </xdr:nvSpPr>
      <xdr:spPr>
        <a:xfrm flipH="1" flipV="1">
          <a:off x="1638300" y="2038350"/>
          <a:ext cx="2095500" cy="3429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13</xdr:row>
      <xdr:rowOff>28575</xdr:rowOff>
    </xdr:from>
    <xdr:to>
      <xdr:col>5</xdr:col>
      <xdr:colOff>28575</xdr:colOff>
      <xdr:row>14</xdr:row>
      <xdr:rowOff>104775</xdr:rowOff>
    </xdr:to>
    <xdr:sp>
      <xdr:nvSpPr>
        <xdr:cNvPr id="2" name="直線矢印コネクタ 2"/>
        <xdr:cNvSpPr>
          <a:spLocks/>
        </xdr:cNvSpPr>
      </xdr:nvSpPr>
      <xdr:spPr>
        <a:xfrm flipH="1">
          <a:off x="3105150" y="2676525"/>
          <a:ext cx="628650" cy="2286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152400</xdr:rowOff>
    </xdr:from>
    <xdr:to>
      <xdr:col>5</xdr:col>
      <xdr:colOff>28575</xdr:colOff>
      <xdr:row>11</xdr:row>
      <xdr:rowOff>238125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1647825" y="2343150"/>
          <a:ext cx="2085975" cy="857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57150</xdr:rowOff>
    </xdr:from>
    <xdr:to>
      <xdr:col>5</xdr:col>
      <xdr:colOff>28575</xdr:colOff>
      <xdr:row>12</xdr:row>
      <xdr:rowOff>95250</xdr:rowOff>
    </xdr:to>
    <xdr:sp>
      <xdr:nvSpPr>
        <xdr:cNvPr id="4" name="直線矢印コネクタ 4"/>
        <xdr:cNvSpPr>
          <a:spLocks/>
        </xdr:cNvSpPr>
      </xdr:nvSpPr>
      <xdr:spPr>
        <a:xfrm flipH="1">
          <a:off x="3152775" y="2552700"/>
          <a:ext cx="581025" cy="381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85725</xdr:rowOff>
    </xdr:from>
    <xdr:to>
      <xdr:col>10</xdr:col>
      <xdr:colOff>19050</xdr:colOff>
      <xdr:row>11</xdr:row>
      <xdr:rowOff>85725</xdr:rowOff>
    </xdr:to>
    <xdr:sp>
      <xdr:nvSpPr>
        <xdr:cNvPr id="5" name="直線矢印コネクタ 5"/>
        <xdr:cNvSpPr>
          <a:spLocks/>
        </xdr:cNvSpPr>
      </xdr:nvSpPr>
      <xdr:spPr>
        <a:xfrm flipV="1">
          <a:off x="4581525" y="2276475"/>
          <a:ext cx="685800" cy="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11</xdr:row>
      <xdr:rowOff>104775</xdr:rowOff>
    </xdr:from>
    <xdr:to>
      <xdr:col>10</xdr:col>
      <xdr:colOff>19050</xdr:colOff>
      <xdr:row>12</xdr:row>
      <xdr:rowOff>104775</xdr:rowOff>
    </xdr:to>
    <xdr:sp>
      <xdr:nvSpPr>
        <xdr:cNvPr id="6" name="直線矢印コネクタ 18"/>
        <xdr:cNvSpPr>
          <a:spLocks/>
        </xdr:cNvSpPr>
      </xdr:nvSpPr>
      <xdr:spPr>
        <a:xfrm>
          <a:off x="5057775" y="2295525"/>
          <a:ext cx="209550" cy="3048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10</xdr:row>
      <xdr:rowOff>123825</xdr:rowOff>
    </xdr:from>
    <xdr:to>
      <xdr:col>5</xdr:col>
      <xdr:colOff>9525</xdr:colOff>
      <xdr:row>11</xdr:row>
      <xdr:rowOff>142875</xdr:rowOff>
    </xdr:to>
    <xdr:sp>
      <xdr:nvSpPr>
        <xdr:cNvPr id="1" name="直線矢印コネクタ 2"/>
        <xdr:cNvSpPr>
          <a:spLocks/>
        </xdr:cNvSpPr>
      </xdr:nvSpPr>
      <xdr:spPr>
        <a:xfrm flipH="1" flipV="1">
          <a:off x="3390900" y="2009775"/>
          <a:ext cx="533400" cy="28575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190500</xdr:rowOff>
    </xdr:from>
    <xdr:to>
      <xdr:col>10</xdr:col>
      <xdr:colOff>47625</xdr:colOff>
      <xdr:row>11</xdr:row>
      <xdr:rowOff>47625</xdr:rowOff>
    </xdr:to>
    <xdr:sp>
      <xdr:nvSpPr>
        <xdr:cNvPr id="2" name="直線矢印コネクタ 5"/>
        <xdr:cNvSpPr>
          <a:spLocks/>
        </xdr:cNvSpPr>
      </xdr:nvSpPr>
      <xdr:spPr>
        <a:xfrm flipV="1">
          <a:off x="4743450" y="2076450"/>
          <a:ext cx="762000" cy="1238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714375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3" name="直線矢印コネクタ 18"/>
        <xdr:cNvSpPr>
          <a:spLocks/>
        </xdr:cNvSpPr>
      </xdr:nvSpPr>
      <xdr:spPr>
        <a:xfrm flipH="1">
          <a:off x="2314575" y="3105150"/>
          <a:ext cx="1609725" cy="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47625</xdr:rowOff>
    </xdr:from>
    <xdr:to>
      <xdr:col>5</xdr:col>
      <xdr:colOff>0</xdr:colOff>
      <xdr:row>13</xdr:row>
      <xdr:rowOff>104775</xdr:rowOff>
    </xdr:to>
    <xdr:sp>
      <xdr:nvSpPr>
        <xdr:cNvPr id="4" name="直線矢印コネクタ 9"/>
        <xdr:cNvSpPr>
          <a:spLocks/>
        </xdr:cNvSpPr>
      </xdr:nvSpPr>
      <xdr:spPr>
        <a:xfrm flipH="1" flipV="1">
          <a:off x="3371850" y="2505075"/>
          <a:ext cx="542925" cy="5715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95250</xdr:rowOff>
    </xdr:from>
    <xdr:to>
      <xdr:col>4</xdr:col>
      <xdr:colOff>752475</xdr:colOff>
      <xdr:row>12</xdr:row>
      <xdr:rowOff>104775</xdr:rowOff>
    </xdr:to>
    <xdr:sp>
      <xdr:nvSpPr>
        <xdr:cNvPr id="5" name="直線矢印コネクタ 10"/>
        <xdr:cNvSpPr>
          <a:spLocks/>
        </xdr:cNvSpPr>
      </xdr:nvSpPr>
      <xdr:spPr>
        <a:xfrm flipH="1" flipV="1">
          <a:off x="3400425" y="2247900"/>
          <a:ext cx="495300" cy="1619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28575</xdr:rowOff>
    </xdr:from>
    <xdr:to>
      <xdr:col>5</xdr:col>
      <xdr:colOff>28575</xdr:colOff>
      <xdr:row>16</xdr:row>
      <xdr:rowOff>76200</xdr:rowOff>
    </xdr:to>
    <xdr:sp>
      <xdr:nvSpPr>
        <xdr:cNvPr id="6" name="直線矢印コネクタ 19"/>
        <xdr:cNvSpPr>
          <a:spLocks/>
        </xdr:cNvSpPr>
      </xdr:nvSpPr>
      <xdr:spPr>
        <a:xfrm flipH="1">
          <a:off x="1866900" y="3248025"/>
          <a:ext cx="2076450" cy="476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38100</xdr:rowOff>
    </xdr:from>
    <xdr:to>
      <xdr:col>4</xdr:col>
      <xdr:colOff>752475</xdr:colOff>
      <xdr:row>17</xdr:row>
      <xdr:rowOff>161925</xdr:rowOff>
    </xdr:to>
    <xdr:sp>
      <xdr:nvSpPr>
        <xdr:cNvPr id="7" name="直線矢印コネクタ 22"/>
        <xdr:cNvSpPr>
          <a:spLocks/>
        </xdr:cNvSpPr>
      </xdr:nvSpPr>
      <xdr:spPr>
        <a:xfrm flipH="1">
          <a:off x="1866900" y="3257550"/>
          <a:ext cx="2028825" cy="3048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11</xdr:row>
      <xdr:rowOff>38100</xdr:rowOff>
    </xdr:from>
    <xdr:to>
      <xdr:col>10</xdr:col>
      <xdr:colOff>28575</xdr:colOff>
      <xdr:row>11</xdr:row>
      <xdr:rowOff>133350</xdr:rowOff>
    </xdr:to>
    <xdr:sp>
      <xdr:nvSpPr>
        <xdr:cNvPr id="8" name="直線矢印コネクタ 45"/>
        <xdr:cNvSpPr>
          <a:spLocks/>
        </xdr:cNvSpPr>
      </xdr:nvSpPr>
      <xdr:spPr>
        <a:xfrm>
          <a:off x="4962525" y="2190750"/>
          <a:ext cx="523875" cy="9525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</xdr:row>
      <xdr:rowOff>209550</xdr:rowOff>
    </xdr:from>
    <xdr:to>
      <xdr:col>5</xdr:col>
      <xdr:colOff>28575</xdr:colOff>
      <xdr:row>11</xdr:row>
      <xdr:rowOff>161925</xdr:rowOff>
    </xdr:to>
    <xdr:sp>
      <xdr:nvSpPr>
        <xdr:cNvPr id="1" name="直線矢印コネクタ 1"/>
        <xdr:cNvSpPr>
          <a:spLocks/>
        </xdr:cNvSpPr>
      </xdr:nvSpPr>
      <xdr:spPr>
        <a:xfrm flipH="1" flipV="1">
          <a:off x="2000250" y="2076450"/>
          <a:ext cx="1733550" cy="2571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133350</xdr:rowOff>
    </xdr:from>
    <xdr:to>
      <xdr:col>5</xdr:col>
      <xdr:colOff>28575</xdr:colOff>
      <xdr:row>14</xdr:row>
      <xdr:rowOff>95250</xdr:rowOff>
    </xdr:to>
    <xdr:sp>
      <xdr:nvSpPr>
        <xdr:cNvPr id="2" name="直線矢印コネクタ 2"/>
        <xdr:cNvSpPr>
          <a:spLocks/>
        </xdr:cNvSpPr>
      </xdr:nvSpPr>
      <xdr:spPr>
        <a:xfrm flipH="1">
          <a:off x="3124200" y="2762250"/>
          <a:ext cx="609600" cy="1143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171450</xdr:rowOff>
    </xdr:from>
    <xdr:to>
      <xdr:col>5</xdr:col>
      <xdr:colOff>9525</xdr:colOff>
      <xdr:row>11</xdr:row>
      <xdr:rowOff>295275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1981200" y="2343150"/>
          <a:ext cx="1733550" cy="1238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95250</xdr:rowOff>
    </xdr:from>
    <xdr:to>
      <xdr:col>5</xdr:col>
      <xdr:colOff>28575</xdr:colOff>
      <xdr:row>12</xdr:row>
      <xdr:rowOff>123825</xdr:rowOff>
    </xdr:to>
    <xdr:sp>
      <xdr:nvSpPr>
        <xdr:cNvPr id="4" name="直線矢印コネクタ 4"/>
        <xdr:cNvSpPr>
          <a:spLocks/>
        </xdr:cNvSpPr>
      </xdr:nvSpPr>
      <xdr:spPr>
        <a:xfrm flipH="1" flipV="1">
          <a:off x="3152775" y="2571750"/>
          <a:ext cx="581025" cy="285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85725</xdr:rowOff>
    </xdr:from>
    <xdr:to>
      <xdr:col>10</xdr:col>
      <xdr:colOff>180975</xdr:colOff>
      <xdr:row>11</xdr:row>
      <xdr:rowOff>28575</xdr:rowOff>
    </xdr:to>
    <xdr:sp>
      <xdr:nvSpPr>
        <xdr:cNvPr id="5" name="直線矢印コネクタ 5"/>
        <xdr:cNvSpPr>
          <a:spLocks/>
        </xdr:cNvSpPr>
      </xdr:nvSpPr>
      <xdr:spPr>
        <a:xfrm flipV="1">
          <a:off x="4591050" y="1952625"/>
          <a:ext cx="838200" cy="24765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12.28125" style="0" customWidth="1"/>
    <col min="3" max="6" width="11.57421875" style="0" customWidth="1"/>
    <col min="7" max="7" width="10.421875" style="0" customWidth="1"/>
    <col min="8" max="10" width="10.421875" style="0" hidden="1" customWidth="1"/>
    <col min="11" max="11" width="10.421875" style="0" customWidth="1"/>
    <col min="12" max="12" width="10.421875" style="100" customWidth="1"/>
  </cols>
  <sheetData>
    <row r="1" spans="1:16" ht="13.5">
      <c r="A1" s="17" t="s">
        <v>21</v>
      </c>
      <c r="B1" s="140" t="s">
        <v>13</v>
      </c>
      <c r="C1" s="10"/>
      <c r="M1" s="3"/>
      <c r="N1" s="3"/>
      <c r="O1" s="3"/>
      <c r="P1" s="3"/>
    </row>
    <row r="2" spans="1:16" ht="12.75" customHeight="1">
      <c r="A2" s="15" t="s">
        <v>39</v>
      </c>
      <c r="E2" s="215" t="s">
        <v>88</v>
      </c>
      <c r="F2" s="216"/>
      <c r="G2" s="217"/>
      <c r="M2" s="3"/>
      <c r="N2" s="3"/>
      <c r="O2" s="3"/>
      <c r="P2" s="3"/>
    </row>
    <row r="3" spans="1:16" ht="25.5" customHeight="1">
      <c r="A3" s="9" t="s">
        <v>28</v>
      </c>
      <c r="E3" s="220" t="s">
        <v>32</v>
      </c>
      <c r="F3" s="221"/>
      <c r="G3" s="218" t="s">
        <v>86</v>
      </c>
      <c r="H3" s="4"/>
      <c r="I3" s="4"/>
      <c r="J3" s="4"/>
      <c r="K3" s="4"/>
      <c r="L3" s="101"/>
      <c r="M3" s="3"/>
      <c r="N3" s="3"/>
      <c r="O3" s="3"/>
      <c r="P3" s="3"/>
    </row>
    <row r="4" spans="1:16" ht="7.5" customHeight="1">
      <c r="A4" s="9"/>
      <c r="E4" s="222"/>
      <c r="F4" s="223"/>
      <c r="G4" s="219"/>
      <c r="H4" s="4"/>
      <c r="I4" s="4"/>
      <c r="J4" s="4"/>
      <c r="K4" s="4"/>
      <c r="L4" s="101"/>
      <c r="M4" s="3"/>
      <c r="N4" s="3"/>
      <c r="O4" s="3"/>
      <c r="P4" s="3"/>
    </row>
    <row r="5" spans="1:16" ht="12" customHeight="1">
      <c r="A5" s="9"/>
      <c r="F5" s="14"/>
      <c r="G5" s="16" t="s">
        <v>29</v>
      </c>
      <c r="H5" s="4"/>
      <c r="I5" s="4"/>
      <c r="J5" s="4"/>
      <c r="K5" s="4"/>
      <c r="L5" s="101"/>
      <c r="M5" s="3"/>
      <c r="N5" s="3"/>
      <c r="O5" s="3"/>
      <c r="P5" s="3"/>
    </row>
    <row r="6" spans="1:16" ht="12" customHeight="1">
      <c r="A6" s="224" t="s">
        <v>33</v>
      </c>
      <c r="B6" s="224"/>
      <c r="C6" s="224"/>
      <c r="D6" s="224"/>
      <c r="E6" s="224"/>
      <c r="F6" s="224"/>
      <c r="G6" s="224"/>
      <c r="H6" s="5"/>
      <c r="I6" s="5"/>
      <c r="J6" s="5"/>
      <c r="K6" s="5"/>
      <c r="L6" s="102"/>
      <c r="M6" s="3"/>
      <c r="N6" s="3"/>
      <c r="O6" s="1"/>
      <c r="P6" s="3"/>
    </row>
    <row r="7" spans="1:16" ht="14.25" customHeight="1" thickBot="1">
      <c r="A7" s="13" t="s">
        <v>44</v>
      </c>
      <c r="G7" s="8"/>
      <c r="M7" s="3"/>
      <c r="N7" s="3"/>
      <c r="O7" s="3"/>
      <c r="P7" s="3"/>
    </row>
    <row r="8" spans="1:16" ht="28.5" customHeight="1" thickBot="1">
      <c r="A8" s="23" t="s">
        <v>34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25" t="s">
        <v>35</v>
      </c>
      <c r="L8" s="99" t="s">
        <v>65</v>
      </c>
      <c r="M8" s="6"/>
      <c r="N8" s="3"/>
      <c r="O8" s="3"/>
      <c r="P8" s="3"/>
    </row>
    <row r="9" spans="1:22" s="2" customFormat="1" ht="12" customHeight="1">
      <c r="A9" s="232" t="s">
        <v>26</v>
      </c>
      <c r="B9" s="27" t="s">
        <v>36</v>
      </c>
      <c r="C9" s="168" t="s">
        <v>5</v>
      </c>
      <c r="D9" s="28" t="s">
        <v>6</v>
      </c>
      <c r="E9" s="28" t="s">
        <v>7</v>
      </c>
      <c r="F9" s="225" t="s">
        <v>90</v>
      </c>
      <c r="G9" s="225"/>
      <c r="H9" s="29"/>
      <c r="I9" s="29"/>
      <c r="J9" s="28"/>
      <c r="K9" s="30"/>
      <c r="L9" s="103"/>
      <c r="M9" s="7"/>
      <c r="N9" s="3"/>
      <c r="O9" s="3"/>
      <c r="P9" s="3"/>
      <c r="Q9"/>
      <c r="R9"/>
      <c r="S9"/>
      <c r="T9"/>
      <c r="U9"/>
      <c r="V9"/>
    </row>
    <row r="10" spans="1:12" s="3" customFormat="1" ht="12" customHeight="1">
      <c r="A10" s="233"/>
      <c r="B10" s="31" t="s">
        <v>37</v>
      </c>
      <c r="C10" s="32" t="s">
        <v>0</v>
      </c>
      <c r="D10" s="32" t="s">
        <v>8</v>
      </c>
      <c r="E10" s="32" t="s">
        <v>9</v>
      </c>
      <c r="F10" s="226"/>
      <c r="G10" s="226"/>
      <c r="H10" s="66"/>
      <c r="I10" s="67"/>
      <c r="J10" s="32"/>
      <c r="K10" s="34">
        <f>_xlfn.IFERROR(INT(C12*C16/100+D12*D16/100+E12*E16/100),"")</f>
        <v>58</v>
      </c>
      <c r="L10" s="104">
        <f>SUM(C15:I15)</f>
        <v>475</v>
      </c>
    </row>
    <row r="11" spans="1:12" s="3" customFormat="1" ht="24" customHeight="1">
      <c r="A11" s="233"/>
      <c r="B11" s="31" t="s">
        <v>27</v>
      </c>
      <c r="C11" s="35" t="s">
        <v>17</v>
      </c>
      <c r="D11" s="35"/>
      <c r="E11" s="35"/>
      <c r="F11" s="226"/>
      <c r="G11" s="226"/>
      <c r="H11" s="68"/>
      <c r="I11" s="69"/>
      <c r="J11" s="35"/>
      <c r="K11" s="37" t="s">
        <v>16</v>
      </c>
      <c r="L11" s="105" t="s">
        <v>15</v>
      </c>
    </row>
    <row r="12" spans="1:12" s="3" customFormat="1" ht="24" customHeight="1">
      <c r="A12" s="233"/>
      <c r="B12" s="38" t="s">
        <v>23</v>
      </c>
      <c r="C12" s="39">
        <v>70</v>
      </c>
      <c r="D12" s="32"/>
      <c r="E12" s="32"/>
      <c r="F12" s="226"/>
      <c r="G12" s="226"/>
      <c r="H12" s="70"/>
      <c r="I12" s="70"/>
      <c r="J12" s="71"/>
      <c r="K12" s="40"/>
      <c r="L12" s="106"/>
    </row>
    <row r="13" spans="1:12" s="3" customFormat="1" ht="12" customHeight="1">
      <c r="A13" s="233"/>
      <c r="B13" s="38" t="s">
        <v>24</v>
      </c>
      <c r="C13" s="35" t="s">
        <v>18</v>
      </c>
      <c r="D13" s="35" t="s">
        <v>18</v>
      </c>
      <c r="E13" s="35" t="s">
        <v>19</v>
      </c>
      <c r="F13" s="226"/>
      <c r="G13" s="226"/>
      <c r="H13" s="69"/>
      <c r="I13" s="69"/>
      <c r="J13" s="35"/>
      <c r="K13" s="40"/>
      <c r="L13" s="106"/>
    </row>
    <row r="14" spans="1:12" s="3" customFormat="1" ht="12" customHeight="1">
      <c r="A14" s="233"/>
      <c r="B14" s="38" t="s">
        <v>25</v>
      </c>
      <c r="C14" s="41" t="s">
        <v>10</v>
      </c>
      <c r="D14" s="41" t="s">
        <v>11</v>
      </c>
      <c r="E14" s="41"/>
      <c r="F14" s="226"/>
      <c r="G14" s="226"/>
      <c r="H14" s="72"/>
      <c r="I14" s="72"/>
      <c r="J14" s="73"/>
      <c r="K14" s="40"/>
      <c r="L14" s="106"/>
    </row>
    <row r="15" spans="1:12" s="3" customFormat="1" ht="12" customHeight="1">
      <c r="A15" s="233"/>
      <c r="B15" s="42" t="s">
        <v>30</v>
      </c>
      <c r="C15" s="43">
        <v>400</v>
      </c>
      <c r="D15" s="43">
        <v>50</v>
      </c>
      <c r="E15" s="43">
        <v>25</v>
      </c>
      <c r="F15" s="226"/>
      <c r="G15" s="226"/>
      <c r="H15" s="74"/>
      <c r="I15" s="67"/>
      <c r="J15" s="43"/>
      <c r="K15" s="45"/>
      <c r="L15" s="107"/>
    </row>
    <row r="16" spans="1:12" s="86" customFormat="1" ht="24" customHeight="1" thickBot="1">
      <c r="A16" s="234"/>
      <c r="B16" s="81" t="s">
        <v>43</v>
      </c>
      <c r="C16" s="80">
        <f>_xlfn.IFERROR(C15/L10*100,"")</f>
        <v>84.21052631578947</v>
      </c>
      <c r="D16" s="80">
        <f>_xlfn.IFERROR(D15/L10*100,"")</f>
        <v>10.526315789473683</v>
      </c>
      <c r="E16" s="80">
        <f>_xlfn.IFERROR(E15/L10*100,"")</f>
        <v>5.263157894736842</v>
      </c>
      <c r="F16" s="227"/>
      <c r="G16" s="227"/>
      <c r="H16" s="82"/>
      <c r="I16" s="83"/>
      <c r="J16" s="84"/>
      <c r="K16" s="85">
        <f>IF(SUM(C16:G16)=100,"","←合計が100%になっていません")</f>
      </c>
      <c r="L16" s="108"/>
    </row>
    <row r="17" spans="1:12" s="3" customFormat="1" ht="12" customHeight="1">
      <c r="A17" s="203"/>
      <c r="B17" s="47" t="s">
        <v>36</v>
      </c>
      <c r="C17" s="167"/>
      <c r="D17" s="167"/>
      <c r="E17" s="167"/>
      <c r="F17" s="169"/>
      <c r="G17" s="169"/>
      <c r="H17" s="169"/>
      <c r="I17" s="169"/>
      <c r="J17" s="170"/>
      <c r="K17" s="48"/>
      <c r="L17" s="93"/>
    </row>
    <row r="18" spans="1:12" s="3" customFormat="1" ht="12" customHeight="1">
      <c r="A18" s="204"/>
      <c r="B18" s="49" t="s">
        <v>37</v>
      </c>
      <c r="C18" s="33"/>
      <c r="D18" s="33"/>
      <c r="E18" s="33"/>
      <c r="F18" s="33"/>
      <c r="G18" s="33"/>
      <c r="H18" s="33"/>
      <c r="I18" s="33"/>
      <c r="J18" s="33"/>
      <c r="K18" s="50">
        <f>_xlfn.IFERROR(INT(C20*C24/100+D20*D24/100+E20*E24/100+F20*F24/100+G20*G24/100+H20*H24/100+I20*I24/100+J20*J24/100),"")</f>
      </c>
      <c r="L18" s="94">
        <f>SUM(C23:J23)</f>
        <v>0</v>
      </c>
    </row>
    <row r="19" spans="1:12" s="3" customFormat="1" ht="24" customHeight="1">
      <c r="A19" s="204"/>
      <c r="B19" s="51" t="s">
        <v>22</v>
      </c>
      <c r="C19" s="36" t="s">
        <v>20</v>
      </c>
      <c r="D19" s="36" t="s">
        <v>20</v>
      </c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20</v>
      </c>
      <c r="J19" s="36" t="s">
        <v>20</v>
      </c>
      <c r="K19" s="52" t="s">
        <v>16</v>
      </c>
      <c r="L19" s="95" t="s">
        <v>15</v>
      </c>
    </row>
    <row r="20" spans="1:12" s="3" customFormat="1" ht="24" customHeight="1">
      <c r="A20" s="204"/>
      <c r="B20" s="51" t="s">
        <v>23</v>
      </c>
      <c r="C20" s="53"/>
      <c r="D20" s="33"/>
      <c r="E20" s="33"/>
      <c r="F20" s="54"/>
      <c r="G20" s="54"/>
      <c r="H20" s="54"/>
      <c r="I20" s="54"/>
      <c r="J20" s="54"/>
      <c r="K20" s="55"/>
      <c r="L20" s="96"/>
    </row>
    <row r="21" spans="1:12" s="3" customFormat="1" ht="12" customHeight="1">
      <c r="A21" s="204"/>
      <c r="B21" s="51" t="s">
        <v>24</v>
      </c>
      <c r="C21" s="36" t="s">
        <v>20</v>
      </c>
      <c r="D21" s="36" t="s">
        <v>20</v>
      </c>
      <c r="E21" s="36" t="s">
        <v>20</v>
      </c>
      <c r="F21" s="36" t="s">
        <v>20</v>
      </c>
      <c r="G21" s="36" t="s">
        <v>20</v>
      </c>
      <c r="H21" s="36"/>
      <c r="I21" s="36"/>
      <c r="J21" s="36" t="s">
        <v>20</v>
      </c>
      <c r="K21" s="55"/>
      <c r="L21" s="96"/>
    </row>
    <row r="22" spans="1:12" s="3" customFormat="1" ht="12" customHeight="1">
      <c r="A22" s="204"/>
      <c r="B22" s="51" t="s">
        <v>25</v>
      </c>
      <c r="C22" s="56"/>
      <c r="D22" s="56"/>
      <c r="E22" s="56"/>
      <c r="F22" s="36"/>
      <c r="G22" s="36"/>
      <c r="H22" s="36"/>
      <c r="I22" s="36"/>
      <c r="J22" s="36"/>
      <c r="K22" s="55"/>
      <c r="L22" s="96"/>
    </row>
    <row r="23" spans="1:12" s="3" customFormat="1" ht="12" customHeight="1">
      <c r="A23" s="204"/>
      <c r="B23" s="57" t="s">
        <v>31</v>
      </c>
      <c r="C23" s="44"/>
      <c r="D23" s="44"/>
      <c r="E23" s="44"/>
      <c r="F23" s="44"/>
      <c r="G23" s="33"/>
      <c r="H23" s="44"/>
      <c r="I23" s="33"/>
      <c r="J23" s="44"/>
      <c r="K23" s="58"/>
      <c r="L23" s="97"/>
    </row>
    <row r="24" spans="1:12" s="92" customFormat="1" ht="24" customHeight="1" thickBot="1">
      <c r="A24" s="205"/>
      <c r="B24" s="87" t="s">
        <v>45</v>
      </c>
      <c r="C24" s="89">
        <f>_xlfn.IFERROR(C23/L18*100,"")</f>
      </c>
      <c r="D24" s="89">
        <f>_xlfn.IFERROR(D23/L18*100,"")</f>
      </c>
      <c r="E24" s="89">
        <f>_xlfn.IFERROR(E23/L18*100,"")</f>
      </c>
      <c r="F24" s="89">
        <f>_xlfn.IFERROR(F23/L18*100,"")</f>
      </c>
      <c r="G24" s="89">
        <f>_xlfn.IFERROR(G23/L18*100,"")</f>
      </c>
      <c r="H24" s="89">
        <f>_xlfn.IFERROR(H23/L18*100,"")</f>
      </c>
      <c r="I24" s="89">
        <f>_xlfn.IFERROR(I23/L18*100,"")</f>
      </c>
      <c r="J24" s="89">
        <f>_xlfn.IFERROR(J23/L18*100,"")</f>
      </c>
      <c r="K24" s="90">
        <f>IF(OR(SUM(C24:J24)=100,SUM(C24:J24)=0),"","←合計100%になっていません")</f>
      </c>
      <c r="L24" s="91"/>
    </row>
    <row r="25" spans="1:12" s="3" customFormat="1" ht="12" customHeight="1">
      <c r="A25" s="203"/>
      <c r="B25" s="60" t="s">
        <v>36</v>
      </c>
      <c r="C25" s="167"/>
      <c r="D25" s="167"/>
      <c r="E25" s="167"/>
      <c r="F25" s="169"/>
      <c r="G25" s="169"/>
      <c r="H25" s="169"/>
      <c r="I25" s="169"/>
      <c r="J25" s="170"/>
      <c r="K25" s="48"/>
      <c r="L25" s="93"/>
    </row>
    <row r="26" spans="1:12" s="3" customFormat="1" ht="12" customHeight="1">
      <c r="A26" s="204"/>
      <c r="B26" s="61" t="s">
        <v>37</v>
      </c>
      <c r="C26" s="33"/>
      <c r="D26" s="33"/>
      <c r="E26" s="33"/>
      <c r="F26" s="33"/>
      <c r="G26" s="33"/>
      <c r="H26" s="33"/>
      <c r="I26" s="33"/>
      <c r="J26" s="33"/>
      <c r="K26" s="50">
        <f>_xlfn.IFERROR(INT(C28*C32/100+D28*D32/100+E28*E32/100+F28*F32/100+G28*G32/100+H28*H32/100+I28*I32/100+J28*J32/100),"")</f>
      </c>
      <c r="L26" s="94">
        <f>SUM(C31:J31)</f>
        <v>0</v>
      </c>
    </row>
    <row r="27" spans="1:12" s="3" customFormat="1" ht="24" customHeight="1">
      <c r="A27" s="204"/>
      <c r="B27" s="61" t="s">
        <v>27</v>
      </c>
      <c r="C27" s="36" t="s">
        <v>20</v>
      </c>
      <c r="D27" s="36" t="s">
        <v>20</v>
      </c>
      <c r="E27" s="36" t="s">
        <v>20</v>
      </c>
      <c r="F27" s="36" t="s">
        <v>20</v>
      </c>
      <c r="G27" s="36" t="s">
        <v>20</v>
      </c>
      <c r="H27" s="36" t="s">
        <v>20</v>
      </c>
      <c r="I27" s="36" t="s">
        <v>20</v>
      </c>
      <c r="J27" s="36" t="s">
        <v>20</v>
      </c>
      <c r="K27" s="52" t="s">
        <v>16</v>
      </c>
      <c r="L27" s="95" t="s">
        <v>15</v>
      </c>
    </row>
    <row r="28" spans="1:12" s="3" customFormat="1" ht="24" customHeight="1">
      <c r="A28" s="204"/>
      <c r="B28" s="61" t="s">
        <v>46</v>
      </c>
      <c r="C28" s="53"/>
      <c r="D28" s="33"/>
      <c r="E28" s="33"/>
      <c r="F28" s="54"/>
      <c r="G28" s="54"/>
      <c r="H28" s="54"/>
      <c r="I28" s="54"/>
      <c r="J28" s="54"/>
      <c r="K28" s="55"/>
      <c r="L28" s="96"/>
    </row>
    <row r="29" spans="1:12" s="3" customFormat="1" ht="12" customHeight="1">
      <c r="A29" s="204"/>
      <c r="B29" s="61" t="s">
        <v>47</v>
      </c>
      <c r="C29" s="36" t="s">
        <v>20</v>
      </c>
      <c r="D29" s="36" t="s">
        <v>20</v>
      </c>
      <c r="E29" s="36" t="s">
        <v>20</v>
      </c>
      <c r="F29" s="36" t="s">
        <v>20</v>
      </c>
      <c r="G29" s="36" t="s">
        <v>20</v>
      </c>
      <c r="H29" s="36"/>
      <c r="I29" s="36"/>
      <c r="J29" s="36" t="s">
        <v>20</v>
      </c>
      <c r="K29" s="55"/>
      <c r="L29" s="96"/>
    </row>
    <row r="30" spans="1:12" s="3" customFormat="1" ht="12" customHeight="1">
      <c r="A30" s="204"/>
      <c r="B30" s="61" t="s">
        <v>48</v>
      </c>
      <c r="C30" s="56"/>
      <c r="D30" s="56"/>
      <c r="E30" s="56"/>
      <c r="F30" s="36"/>
      <c r="G30" s="36"/>
      <c r="H30" s="36"/>
      <c r="I30" s="36"/>
      <c r="J30" s="36"/>
      <c r="K30" s="55"/>
      <c r="L30" s="96"/>
    </row>
    <row r="31" spans="1:12" s="12" customFormat="1" ht="12" customHeight="1">
      <c r="A31" s="204"/>
      <c r="B31" s="62" t="s">
        <v>31</v>
      </c>
      <c r="C31" s="63"/>
      <c r="D31" s="63"/>
      <c r="E31" s="63"/>
      <c r="F31" s="63"/>
      <c r="G31" s="64"/>
      <c r="H31" s="63"/>
      <c r="I31" s="64"/>
      <c r="J31" s="63"/>
      <c r="K31" s="65"/>
      <c r="L31" s="98"/>
    </row>
    <row r="32" spans="1:12" s="92" customFormat="1" ht="24" customHeight="1" thickBot="1">
      <c r="A32" s="205"/>
      <c r="B32" s="87" t="s">
        <v>45</v>
      </c>
      <c r="C32" s="89">
        <f>_xlfn.IFERROR(C31/L26*100,"")</f>
      </c>
      <c r="D32" s="89">
        <f>_xlfn.IFERROR(D31/L26*100,"")</f>
      </c>
      <c r="E32" s="89">
        <f>_xlfn.IFERROR(E31/L26*100,"")</f>
      </c>
      <c r="F32" s="89">
        <f>_xlfn.IFERROR(F31/L26*100,"")</f>
      </c>
      <c r="G32" s="89">
        <f>_xlfn.IFERROR(G31/L26*100,"")</f>
      </c>
      <c r="H32" s="89">
        <f>_xlfn.IFERROR(H31/L26*100,"")</f>
      </c>
      <c r="I32" s="89">
        <f>_xlfn.IFERROR(I31/L26*100,"")</f>
      </c>
      <c r="J32" s="89">
        <f>_xlfn.IFERROR(J31/L26*100,"")</f>
      </c>
      <c r="K32" s="90">
        <f>IF(OR(SUM(C32:J32)=100,SUM(C32:J32)=0),"","←合計100%になっていません")</f>
      </c>
      <c r="L32" s="91"/>
    </row>
    <row r="33" spans="1:12" s="3" customFormat="1" ht="12" customHeight="1">
      <c r="A33" s="203"/>
      <c r="B33" s="60" t="s">
        <v>36</v>
      </c>
      <c r="C33" s="167"/>
      <c r="D33" s="167"/>
      <c r="E33" s="167"/>
      <c r="F33" s="169"/>
      <c r="G33" s="169"/>
      <c r="H33" s="169"/>
      <c r="I33" s="169"/>
      <c r="J33" s="170"/>
      <c r="K33" s="48"/>
      <c r="L33" s="93"/>
    </row>
    <row r="34" spans="1:12" s="3" customFormat="1" ht="12" customHeight="1">
      <c r="A34" s="204"/>
      <c r="B34" s="61" t="s">
        <v>37</v>
      </c>
      <c r="C34" s="33"/>
      <c r="D34" s="33"/>
      <c r="E34" s="33"/>
      <c r="F34" s="33"/>
      <c r="G34" s="33"/>
      <c r="H34" s="33"/>
      <c r="I34" s="33"/>
      <c r="J34" s="33"/>
      <c r="K34" s="50">
        <f>_xlfn.IFERROR(INT(C36*C40/100+D36*D40/100+E36*E40/100+F36*F40/100+G36*G40/100+H36*H40/100+I36*I40/100+J36*J40/100),"")</f>
      </c>
      <c r="L34" s="94">
        <f>SUM(C39:J39)</f>
        <v>0</v>
      </c>
    </row>
    <row r="35" spans="1:12" s="3" customFormat="1" ht="24" customHeight="1">
      <c r="A35" s="204"/>
      <c r="B35" s="61" t="s">
        <v>27</v>
      </c>
      <c r="C35" s="36" t="s">
        <v>20</v>
      </c>
      <c r="D35" s="36" t="s">
        <v>20</v>
      </c>
      <c r="E35" s="36" t="s">
        <v>20</v>
      </c>
      <c r="F35" s="36" t="s">
        <v>20</v>
      </c>
      <c r="G35" s="36" t="s">
        <v>20</v>
      </c>
      <c r="H35" s="36" t="s">
        <v>20</v>
      </c>
      <c r="I35" s="36" t="s">
        <v>20</v>
      </c>
      <c r="J35" s="36" t="s">
        <v>20</v>
      </c>
      <c r="K35" s="52" t="s">
        <v>16</v>
      </c>
      <c r="L35" s="95" t="s">
        <v>15</v>
      </c>
    </row>
    <row r="36" spans="1:12" s="3" customFormat="1" ht="24" customHeight="1">
      <c r="A36" s="204"/>
      <c r="B36" s="61" t="s">
        <v>46</v>
      </c>
      <c r="C36" s="53"/>
      <c r="D36" s="33"/>
      <c r="E36" s="33"/>
      <c r="F36" s="54"/>
      <c r="G36" s="54"/>
      <c r="H36" s="54"/>
      <c r="I36" s="54"/>
      <c r="J36" s="54"/>
      <c r="K36" s="55"/>
      <c r="L36" s="96"/>
    </row>
    <row r="37" spans="1:12" s="3" customFormat="1" ht="12" customHeight="1">
      <c r="A37" s="204"/>
      <c r="B37" s="61" t="s">
        <v>47</v>
      </c>
      <c r="C37" s="36" t="s">
        <v>20</v>
      </c>
      <c r="D37" s="36" t="s">
        <v>20</v>
      </c>
      <c r="E37" s="36" t="s">
        <v>20</v>
      </c>
      <c r="F37" s="36" t="s">
        <v>20</v>
      </c>
      <c r="G37" s="36" t="s">
        <v>20</v>
      </c>
      <c r="H37" s="36"/>
      <c r="I37" s="36"/>
      <c r="J37" s="36" t="s">
        <v>20</v>
      </c>
      <c r="K37" s="55"/>
      <c r="L37" s="96"/>
    </row>
    <row r="38" spans="1:12" s="3" customFormat="1" ht="12" customHeight="1">
      <c r="A38" s="204"/>
      <c r="B38" s="61" t="s">
        <v>48</v>
      </c>
      <c r="C38" s="56"/>
      <c r="D38" s="56"/>
      <c r="E38" s="56"/>
      <c r="F38" s="36"/>
      <c r="G38" s="36"/>
      <c r="H38" s="36"/>
      <c r="I38" s="36"/>
      <c r="J38" s="36"/>
      <c r="K38" s="55"/>
      <c r="L38" s="96"/>
    </row>
    <row r="39" spans="1:12" s="3" customFormat="1" ht="12" customHeight="1">
      <c r="A39" s="204"/>
      <c r="B39" s="62" t="s">
        <v>31</v>
      </c>
      <c r="C39" s="44"/>
      <c r="D39" s="44"/>
      <c r="E39" s="44"/>
      <c r="F39" s="44"/>
      <c r="G39" s="33"/>
      <c r="H39" s="44"/>
      <c r="I39" s="33"/>
      <c r="J39" s="44"/>
      <c r="K39" s="58"/>
      <c r="L39" s="97"/>
    </row>
    <row r="40" spans="1:12" s="92" customFormat="1" ht="24" customHeight="1" thickBot="1">
      <c r="A40" s="205"/>
      <c r="B40" s="87" t="s">
        <v>45</v>
      </c>
      <c r="C40" s="89">
        <f>_xlfn.IFERROR(C39/L34*100,"")</f>
      </c>
      <c r="D40" s="89">
        <f>_xlfn.IFERROR(D39/L34*100,"")</f>
      </c>
      <c r="E40" s="89">
        <f>_xlfn.IFERROR(E39/L34*100,"")</f>
      </c>
      <c r="F40" s="89">
        <f>_xlfn.IFERROR(F39/L34*100,"")</f>
      </c>
      <c r="G40" s="89">
        <f>_xlfn.IFERROR(G39/L34*100,"")</f>
      </c>
      <c r="H40" s="89">
        <f>_xlfn.IFERROR(H39/L34*100,"")</f>
      </c>
      <c r="I40" s="89">
        <f>_xlfn.IFERROR(I39/L34*100,"")</f>
      </c>
      <c r="J40" s="89">
        <f>_xlfn.IFERROR(J39/L34*100,"")</f>
      </c>
      <c r="K40" s="90">
        <f>IF(OR(SUM(C40:J40)=100,SUM(C40:J40)=0),"","←合計100%になっていません")</f>
      </c>
      <c r="L40" s="91"/>
    </row>
    <row r="41" spans="1:12" s="3" customFormat="1" ht="12" customHeight="1">
      <c r="A41" s="203"/>
      <c r="B41" s="60" t="s">
        <v>36</v>
      </c>
      <c r="C41" s="167"/>
      <c r="D41" s="167"/>
      <c r="E41" s="167"/>
      <c r="F41" s="169"/>
      <c r="G41" s="169"/>
      <c r="H41" s="169"/>
      <c r="I41" s="169"/>
      <c r="J41" s="170"/>
      <c r="K41" s="48"/>
      <c r="L41" s="93"/>
    </row>
    <row r="42" spans="1:12" s="3" customFormat="1" ht="12" customHeight="1">
      <c r="A42" s="204"/>
      <c r="B42" s="61" t="s">
        <v>37</v>
      </c>
      <c r="C42" s="33"/>
      <c r="D42" s="33"/>
      <c r="E42" s="33"/>
      <c r="F42" s="33"/>
      <c r="G42" s="33"/>
      <c r="H42" s="33"/>
      <c r="I42" s="33"/>
      <c r="J42" s="33"/>
      <c r="K42" s="50">
        <f>_xlfn.IFERROR(INT(C44*C48/100+D44*D48/100+E44*E48/100+F44*F48/100+G44*G48/100+H44*H48/100+I44*I48/100+J44*J48/100),"")</f>
      </c>
      <c r="L42" s="94">
        <f>SUM(C47:J47)</f>
        <v>0</v>
      </c>
    </row>
    <row r="43" spans="1:12" s="3" customFormat="1" ht="24" customHeight="1">
      <c r="A43" s="204"/>
      <c r="B43" s="61" t="s">
        <v>27</v>
      </c>
      <c r="C43" s="36" t="s">
        <v>20</v>
      </c>
      <c r="D43" s="36" t="s">
        <v>20</v>
      </c>
      <c r="E43" s="36" t="s">
        <v>20</v>
      </c>
      <c r="F43" s="36" t="s">
        <v>20</v>
      </c>
      <c r="G43" s="36" t="s">
        <v>20</v>
      </c>
      <c r="H43" s="36" t="s">
        <v>20</v>
      </c>
      <c r="I43" s="36" t="s">
        <v>20</v>
      </c>
      <c r="J43" s="36" t="s">
        <v>20</v>
      </c>
      <c r="K43" s="52" t="s">
        <v>16</v>
      </c>
      <c r="L43" s="95" t="s">
        <v>15</v>
      </c>
    </row>
    <row r="44" spans="1:12" s="3" customFormat="1" ht="24" customHeight="1">
      <c r="A44" s="204"/>
      <c r="B44" s="61" t="s">
        <v>46</v>
      </c>
      <c r="C44" s="53"/>
      <c r="D44" s="33"/>
      <c r="E44" s="33"/>
      <c r="F44" s="54"/>
      <c r="G44" s="54"/>
      <c r="H44" s="54"/>
      <c r="I44" s="54"/>
      <c r="J44" s="54"/>
      <c r="K44" s="55"/>
      <c r="L44" s="96"/>
    </row>
    <row r="45" spans="1:12" s="3" customFormat="1" ht="12" customHeight="1">
      <c r="A45" s="204"/>
      <c r="B45" s="61" t="s">
        <v>47</v>
      </c>
      <c r="C45" s="36" t="s">
        <v>20</v>
      </c>
      <c r="D45" s="36" t="s">
        <v>20</v>
      </c>
      <c r="E45" s="36" t="s">
        <v>20</v>
      </c>
      <c r="F45" s="36" t="s">
        <v>20</v>
      </c>
      <c r="G45" s="36" t="s">
        <v>20</v>
      </c>
      <c r="H45" s="36"/>
      <c r="I45" s="36"/>
      <c r="J45" s="36" t="s">
        <v>20</v>
      </c>
      <c r="K45" s="55"/>
      <c r="L45" s="96"/>
    </row>
    <row r="46" spans="1:12" s="3" customFormat="1" ht="12" customHeight="1">
      <c r="A46" s="204"/>
      <c r="B46" s="61" t="s">
        <v>48</v>
      </c>
      <c r="C46" s="56"/>
      <c r="D46" s="56"/>
      <c r="E46" s="56"/>
      <c r="F46" s="36"/>
      <c r="G46" s="36"/>
      <c r="H46" s="36"/>
      <c r="I46" s="36"/>
      <c r="J46" s="36"/>
      <c r="K46" s="55"/>
      <c r="L46" s="96"/>
    </row>
    <row r="47" spans="1:12" s="3" customFormat="1" ht="12" customHeight="1">
      <c r="A47" s="204"/>
      <c r="B47" s="62" t="s">
        <v>31</v>
      </c>
      <c r="C47" s="44"/>
      <c r="D47" s="44"/>
      <c r="E47" s="44"/>
      <c r="F47" s="44"/>
      <c r="G47" s="33"/>
      <c r="H47" s="44"/>
      <c r="I47" s="33"/>
      <c r="J47" s="44"/>
      <c r="K47" s="58"/>
      <c r="L47" s="97"/>
    </row>
    <row r="48" spans="1:12" s="92" customFormat="1" ht="24" customHeight="1" thickBot="1">
      <c r="A48" s="205"/>
      <c r="B48" s="87" t="s">
        <v>45</v>
      </c>
      <c r="C48" s="89">
        <f>_xlfn.IFERROR(C47/L42*100,"")</f>
      </c>
      <c r="D48" s="89">
        <f>_xlfn.IFERROR(D47/L42*100,"")</f>
      </c>
      <c r="E48" s="89">
        <f>_xlfn.IFERROR(E47/L42*100,"")</f>
      </c>
      <c r="F48" s="89">
        <f>_xlfn.IFERROR(F47/L42*100,"")</f>
      </c>
      <c r="G48" s="89">
        <f>_xlfn.IFERROR(G47/L42*100,"")</f>
      </c>
      <c r="H48" s="89">
        <f>_xlfn.IFERROR(H47/L42*100,"")</f>
      </c>
      <c r="I48" s="89">
        <f>_xlfn.IFERROR(I47/L42*100,"")</f>
      </c>
      <c r="J48" s="89">
        <f>_xlfn.IFERROR(J47/L42*100,"")</f>
      </c>
      <c r="K48" s="90">
        <f>IF(OR(SUM(C48:J48)=100,SUM(C48:J48)=0),"","←合計100%になっていません")</f>
      </c>
      <c r="L48" s="91"/>
    </row>
    <row r="49" spans="1:12" s="10" customFormat="1" ht="11.25">
      <c r="A49" s="212" t="s">
        <v>66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s="10" customFormat="1" ht="11.25">
      <c r="A50" s="213" t="s">
        <v>40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</row>
    <row r="51" spans="1:12" s="10" customFormat="1" ht="11.25">
      <c r="A51" s="210" t="s">
        <v>50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</row>
    <row r="52" ht="8.25" customHeight="1"/>
    <row r="53" spans="1:11" ht="14.25" thickBot="1">
      <c r="A53" s="13" t="s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0" ht="9" customHeight="1">
      <c r="A54" s="206" t="s">
        <v>38</v>
      </c>
      <c r="B54" s="207"/>
      <c r="C54" s="228" t="s">
        <v>41</v>
      </c>
      <c r="D54" s="229"/>
      <c r="E54" s="201" t="s">
        <v>42</v>
      </c>
      <c r="F54" s="230" t="s">
        <v>14</v>
      </c>
      <c r="G54" s="231"/>
      <c r="H54" s="18"/>
      <c r="I54" s="18"/>
      <c r="J54" s="18"/>
    </row>
    <row r="55" spans="1:12" ht="16.5" customHeight="1" thickBot="1">
      <c r="A55" s="208"/>
      <c r="B55" s="209"/>
      <c r="C55" s="199"/>
      <c r="D55" s="200"/>
      <c r="E55" s="202"/>
      <c r="F55" s="21"/>
      <c r="G55" s="22"/>
      <c r="H55" s="20"/>
      <c r="I55" s="19"/>
      <c r="J55" s="19"/>
      <c r="K55" s="198"/>
      <c r="L55" s="198"/>
    </row>
  </sheetData>
  <sheetProtection/>
  <mergeCells count="19">
    <mergeCell ref="E2:G2"/>
    <mergeCell ref="G3:G4"/>
    <mergeCell ref="E3:F4"/>
    <mergeCell ref="A6:G6"/>
    <mergeCell ref="F9:G16"/>
    <mergeCell ref="C54:D54"/>
    <mergeCell ref="F54:G54"/>
    <mergeCell ref="A41:A48"/>
    <mergeCell ref="A9:A16"/>
    <mergeCell ref="K55:L55"/>
    <mergeCell ref="C55:D55"/>
    <mergeCell ref="E54:E55"/>
    <mergeCell ref="A17:A24"/>
    <mergeCell ref="A54:B55"/>
    <mergeCell ref="A51:L51"/>
    <mergeCell ref="A49:L49"/>
    <mergeCell ref="A50:L50"/>
    <mergeCell ref="A25:A32"/>
    <mergeCell ref="A33:A40"/>
  </mergeCells>
  <dataValidations count="4">
    <dataValidation type="list" allowBlank="1" showInputMessage="1" showErrorMessage="1" sqref="C11:E11 I11:J11">
      <formula1>"－,ポリマーリサイクル繊維,ケミカルリサイクル繊維,繊維由来リサイクル繊維,その他のリサイクル繊維,未利用繊維,反毛繊"</formula1>
    </dataValidation>
    <dataValidation type="list" allowBlank="1" showInputMessage="1" showErrorMessage="1" sqref="C13:E13 H13:J13">
      <formula1>"無し,有り"</formula1>
    </dataValidation>
    <dataValidation type="list" allowBlank="1" showInputMessage="1" showErrorMessage="1" sqref="C21:J21 C29:J29 C37:J37 C45:J45">
      <formula1>"　,無し,有り"</formula1>
    </dataValidation>
    <dataValidation type="list" allowBlank="1" showInputMessage="1" showErrorMessage="1" sqref="C19:J19 C27:J27 C35:J35 C43:J43">
      <formula1>"　,ポリマーリサイクル繊維,ケミカルリサイクル繊維,繊維由来リサイクル繊維,その他のリサイクル繊維,未利用繊維,反毛繊維"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12.28125" style="0" customWidth="1"/>
    <col min="3" max="7" width="11.57421875" style="0" customWidth="1"/>
    <col min="8" max="10" width="11.57421875" style="0" hidden="1" customWidth="1"/>
    <col min="11" max="11" width="10.421875" style="117" customWidth="1"/>
    <col min="12" max="12" width="7.00390625" style="122" customWidth="1"/>
  </cols>
  <sheetData>
    <row r="1" spans="1:16" ht="13.5">
      <c r="A1" s="17" t="s">
        <v>51</v>
      </c>
      <c r="B1" s="140" t="s">
        <v>52</v>
      </c>
      <c r="C1" s="10"/>
      <c r="M1" s="3"/>
      <c r="N1" s="3"/>
      <c r="O1" s="3"/>
      <c r="P1" s="3"/>
    </row>
    <row r="2" spans="1:16" ht="12.75" customHeight="1">
      <c r="A2" s="15" t="s">
        <v>39</v>
      </c>
      <c r="E2" s="215" t="s">
        <v>89</v>
      </c>
      <c r="F2" s="216"/>
      <c r="G2" s="217"/>
      <c r="M2" s="3"/>
      <c r="N2" s="3"/>
      <c r="O2" s="3"/>
      <c r="P2" s="3"/>
    </row>
    <row r="3" spans="1:16" ht="25.5" customHeight="1">
      <c r="A3" s="9" t="s">
        <v>28</v>
      </c>
      <c r="E3" s="220" t="s">
        <v>32</v>
      </c>
      <c r="F3" s="221"/>
      <c r="G3" s="218" t="s">
        <v>86</v>
      </c>
      <c r="H3" s="4"/>
      <c r="I3" s="4"/>
      <c r="J3" s="4"/>
      <c r="K3" s="118"/>
      <c r="L3" s="123"/>
      <c r="M3" s="3"/>
      <c r="N3" s="3"/>
      <c r="O3" s="3"/>
      <c r="P3" s="3"/>
    </row>
    <row r="4" spans="1:16" ht="7.5" customHeight="1">
      <c r="A4" s="9"/>
      <c r="E4" s="222"/>
      <c r="F4" s="223"/>
      <c r="G4" s="219"/>
      <c r="H4" s="4"/>
      <c r="I4" s="4"/>
      <c r="J4" s="4"/>
      <c r="K4" s="118"/>
      <c r="L4" s="123"/>
      <c r="M4" s="3"/>
      <c r="N4" s="3"/>
      <c r="O4" s="3"/>
      <c r="P4" s="3"/>
    </row>
    <row r="5" spans="1:16" ht="12" customHeight="1">
      <c r="A5" s="9"/>
      <c r="F5" s="14"/>
      <c r="G5" s="16" t="s">
        <v>29</v>
      </c>
      <c r="H5" s="4"/>
      <c r="I5" s="4"/>
      <c r="J5" s="4"/>
      <c r="K5" s="118"/>
      <c r="L5" s="123"/>
      <c r="M5" s="3"/>
      <c r="N5" s="3"/>
      <c r="O5" s="3"/>
      <c r="P5" s="3"/>
    </row>
    <row r="6" spans="1:16" ht="12" customHeight="1">
      <c r="A6" s="224" t="s">
        <v>33</v>
      </c>
      <c r="B6" s="224"/>
      <c r="C6" s="224"/>
      <c r="D6" s="224"/>
      <c r="E6" s="224"/>
      <c r="F6" s="224"/>
      <c r="G6" s="224"/>
      <c r="H6" s="5"/>
      <c r="I6" s="5"/>
      <c r="J6" s="5"/>
      <c r="K6" s="119"/>
      <c r="L6" s="124"/>
      <c r="M6" s="3"/>
      <c r="N6" s="3"/>
      <c r="O6" s="1"/>
      <c r="P6" s="3"/>
    </row>
    <row r="7" spans="1:16" ht="14.25" customHeight="1" thickBot="1">
      <c r="A7" s="13" t="s">
        <v>44</v>
      </c>
      <c r="G7" s="8"/>
      <c r="M7" s="3"/>
      <c r="N7" s="3"/>
      <c r="O7" s="3"/>
      <c r="P7" s="3"/>
    </row>
    <row r="8" spans="1:16" ht="27" customHeight="1" thickBot="1">
      <c r="A8" s="23" t="s">
        <v>34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120" t="s">
        <v>35</v>
      </c>
      <c r="L8" s="125" t="s">
        <v>65</v>
      </c>
      <c r="M8" s="6"/>
      <c r="N8" s="3"/>
      <c r="O8" s="3"/>
      <c r="P8" s="3"/>
    </row>
    <row r="9" spans="1:22" s="2" customFormat="1" ht="12" customHeight="1">
      <c r="A9" s="247" t="s">
        <v>53</v>
      </c>
      <c r="B9" s="27" t="s">
        <v>36</v>
      </c>
      <c r="C9" s="141" t="s">
        <v>5</v>
      </c>
      <c r="D9" s="141" t="s">
        <v>6</v>
      </c>
      <c r="E9" s="141" t="s">
        <v>7</v>
      </c>
      <c r="F9" s="248" t="s">
        <v>91</v>
      </c>
      <c r="G9" s="248"/>
      <c r="H9" s="141"/>
      <c r="I9" s="141"/>
      <c r="J9" s="141"/>
      <c r="K9" s="245" t="s">
        <v>69</v>
      </c>
      <c r="L9" s="126"/>
      <c r="M9" s="7"/>
      <c r="N9" s="3"/>
      <c r="O9" s="3"/>
      <c r="P9" s="3"/>
      <c r="Q9"/>
      <c r="R9"/>
      <c r="S9"/>
      <c r="T9"/>
      <c r="U9"/>
      <c r="V9"/>
    </row>
    <row r="10" spans="1:12" s="3" customFormat="1" ht="12" customHeight="1">
      <c r="A10" s="233"/>
      <c r="B10" s="31" t="s">
        <v>37</v>
      </c>
      <c r="C10" s="142" t="s">
        <v>0</v>
      </c>
      <c r="D10" s="142" t="s">
        <v>8</v>
      </c>
      <c r="E10" s="142" t="s">
        <v>9</v>
      </c>
      <c r="F10" s="249"/>
      <c r="G10" s="249"/>
      <c r="H10" s="185"/>
      <c r="I10" s="142"/>
      <c r="J10" s="142"/>
      <c r="K10" s="246"/>
      <c r="L10" s="104">
        <f>SUM(C15:I15)</f>
        <v>475</v>
      </c>
    </row>
    <row r="11" spans="1:12" s="3" customFormat="1" ht="24" customHeight="1">
      <c r="A11" s="233"/>
      <c r="B11" s="31" t="s">
        <v>68</v>
      </c>
      <c r="C11" s="142">
        <v>28</v>
      </c>
      <c r="D11" s="142"/>
      <c r="E11" s="142"/>
      <c r="F11" s="249"/>
      <c r="G11" s="249"/>
      <c r="H11" s="186"/>
      <c r="I11" s="144"/>
      <c r="J11" s="144"/>
      <c r="K11" s="246"/>
      <c r="L11" s="105" t="s">
        <v>15</v>
      </c>
    </row>
    <row r="12" spans="1:12" s="3" customFormat="1" ht="24" customHeight="1">
      <c r="A12" s="233"/>
      <c r="B12" s="31" t="s">
        <v>63</v>
      </c>
      <c r="C12" s="143">
        <v>70</v>
      </c>
      <c r="D12" s="142"/>
      <c r="E12" s="142"/>
      <c r="F12" s="249"/>
      <c r="G12" s="249"/>
      <c r="H12" s="187"/>
      <c r="I12" s="187"/>
      <c r="J12" s="187"/>
      <c r="K12" s="130">
        <f>_xlfn.IFERROR(INT(C11*C16/100+D11*D16/100+E11*E16/100),"")</f>
        <v>23</v>
      </c>
      <c r="L12" s="105"/>
    </row>
    <row r="13" spans="1:12" s="3" customFormat="1" ht="12" customHeight="1">
      <c r="A13" s="233"/>
      <c r="B13" s="38" t="s">
        <v>24</v>
      </c>
      <c r="C13" s="144" t="s">
        <v>18</v>
      </c>
      <c r="D13" s="144" t="s">
        <v>18</v>
      </c>
      <c r="E13" s="144" t="s">
        <v>19</v>
      </c>
      <c r="F13" s="249"/>
      <c r="G13" s="249"/>
      <c r="H13" s="144"/>
      <c r="I13" s="144"/>
      <c r="J13" s="144"/>
      <c r="K13" s="246" t="s">
        <v>64</v>
      </c>
      <c r="L13" s="105"/>
    </row>
    <row r="14" spans="1:12" s="3" customFormat="1" ht="12" customHeight="1">
      <c r="A14" s="233"/>
      <c r="B14" s="38" t="s">
        <v>25</v>
      </c>
      <c r="C14" s="145" t="s">
        <v>10</v>
      </c>
      <c r="D14" s="145" t="s">
        <v>11</v>
      </c>
      <c r="E14" s="145"/>
      <c r="F14" s="249"/>
      <c r="G14" s="249"/>
      <c r="H14" s="188"/>
      <c r="I14" s="188"/>
      <c r="J14" s="188"/>
      <c r="K14" s="246"/>
      <c r="L14" s="105"/>
    </row>
    <row r="15" spans="1:12" s="3" customFormat="1" ht="12" customHeight="1">
      <c r="A15" s="233"/>
      <c r="B15" s="42" t="s">
        <v>30</v>
      </c>
      <c r="C15" s="142">
        <v>400</v>
      </c>
      <c r="D15" s="142">
        <v>50</v>
      </c>
      <c r="E15" s="142">
        <v>25</v>
      </c>
      <c r="F15" s="249"/>
      <c r="G15" s="249"/>
      <c r="H15" s="189"/>
      <c r="I15" s="142"/>
      <c r="J15" s="142"/>
      <c r="K15" s="246"/>
      <c r="L15" s="105"/>
    </row>
    <row r="16" spans="1:12" s="3" customFormat="1" ht="24" customHeight="1" thickBot="1">
      <c r="A16" s="234"/>
      <c r="B16" s="46" t="s">
        <v>43</v>
      </c>
      <c r="C16" s="190">
        <f>_xlfn.IFERROR(C15/L10*100,"")</f>
        <v>84.21052631578947</v>
      </c>
      <c r="D16" s="190">
        <f>_xlfn.IFERROR(D15/L10*100,"")</f>
        <v>10.526315789473683</v>
      </c>
      <c r="E16" s="190">
        <f>_xlfn.IFERROR(E15/L10*100,"")</f>
        <v>5.263157894736842</v>
      </c>
      <c r="F16" s="250"/>
      <c r="G16" s="250"/>
      <c r="H16" s="191"/>
      <c r="I16" s="192"/>
      <c r="J16" s="193">
        <f>_xlfn.IFERROR(J15/L10*100,"")</f>
        <v>0</v>
      </c>
      <c r="K16" s="121">
        <f>_xlfn.IFERROR(INT(C12*C16/100+D12*D16/100+E12*E16/100),"")</f>
        <v>58</v>
      </c>
      <c r="L16" s="127"/>
    </row>
    <row r="17" spans="1:12" s="3" customFormat="1" ht="12" customHeight="1">
      <c r="A17" s="203"/>
      <c r="B17" s="47" t="s">
        <v>36</v>
      </c>
      <c r="C17" s="176"/>
      <c r="D17" s="176"/>
      <c r="E17" s="176"/>
      <c r="F17" s="176"/>
      <c r="G17" s="176"/>
      <c r="H17" s="176"/>
      <c r="I17" s="176"/>
      <c r="J17" s="194"/>
      <c r="K17" s="235" t="s">
        <v>69</v>
      </c>
      <c r="L17" s="128"/>
    </row>
    <row r="18" spans="1:12" s="3" customFormat="1" ht="12" customHeight="1">
      <c r="A18" s="204"/>
      <c r="B18" s="49" t="s">
        <v>37</v>
      </c>
      <c r="C18" s="177"/>
      <c r="D18" s="177"/>
      <c r="E18" s="177"/>
      <c r="F18" s="177"/>
      <c r="G18" s="177"/>
      <c r="H18" s="177"/>
      <c r="I18" s="177"/>
      <c r="J18" s="177"/>
      <c r="K18" s="236"/>
      <c r="L18" s="94">
        <f>SUM(C23:J23)</f>
        <v>0</v>
      </c>
    </row>
    <row r="19" spans="1:12" s="3" customFormat="1" ht="24" customHeight="1">
      <c r="A19" s="204"/>
      <c r="B19" s="49" t="s">
        <v>68</v>
      </c>
      <c r="C19" s="179"/>
      <c r="D19" s="177"/>
      <c r="E19" s="177"/>
      <c r="F19" s="180"/>
      <c r="G19" s="180"/>
      <c r="H19" s="180"/>
      <c r="I19" s="180"/>
      <c r="J19" s="180"/>
      <c r="K19" s="236"/>
      <c r="L19" s="95" t="s">
        <v>15</v>
      </c>
    </row>
    <row r="20" spans="1:12" s="3" customFormat="1" ht="24" customHeight="1">
      <c r="A20" s="204"/>
      <c r="B20" s="49" t="s">
        <v>63</v>
      </c>
      <c r="C20" s="179"/>
      <c r="D20" s="177"/>
      <c r="E20" s="177"/>
      <c r="F20" s="180"/>
      <c r="G20" s="180"/>
      <c r="H20" s="180"/>
      <c r="I20" s="180"/>
      <c r="J20" s="180"/>
      <c r="K20" s="131">
        <f>_xlfn.IFERROR(INT(C19*C24/100+D19*D24/100+E19*E24/100+F19*F24/100+G19*G24/100+H19*H24/100+I19*I24/100+J19*J24/100),"")</f>
      </c>
      <c r="L20" s="95"/>
    </row>
    <row r="21" spans="1:12" s="3" customFormat="1" ht="12" customHeight="1">
      <c r="A21" s="204"/>
      <c r="B21" s="51" t="s">
        <v>24</v>
      </c>
      <c r="C21" s="178" t="s">
        <v>20</v>
      </c>
      <c r="D21" s="178" t="s">
        <v>20</v>
      </c>
      <c r="E21" s="178" t="s">
        <v>20</v>
      </c>
      <c r="F21" s="178" t="s">
        <v>20</v>
      </c>
      <c r="G21" s="178" t="s">
        <v>20</v>
      </c>
      <c r="H21" s="178"/>
      <c r="I21" s="178"/>
      <c r="J21" s="178" t="s">
        <v>20</v>
      </c>
      <c r="K21" s="236" t="s">
        <v>64</v>
      </c>
      <c r="L21" s="95"/>
    </row>
    <row r="22" spans="1:12" s="3" customFormat="1" ht="12" customHeight="1">
      <c r="A22" s="204"/>
      <c r="B22" s="51" t="s">
        <v>25</v>
      </c>
      <c r="C22" s="181"/>
      <c r="D22" s="181"/>
      <c r="E22" s="181"/>
      <c r="F22" s="178"/>
      <c r="G22" s="178"/>
      <c r="H22" s="178"/>
      <c r="I22" s="178"/>
      <c r="J22" s="178"/>
      <c r="K22" s="236"/>
      <c r="L22" s="95"/>
    </row>
    <row r="23" spans="1:12" s="3" customFormat="1" ht="12" customHeight="1">
      <c r="A23" s="204"/>
      <c r="B23" s="57" t="s">
        <v>31</v>
      </c>
      <c r="C23" s="177"/>
      <c r="D23" s="177"/>
      <c r="E23" s="177"/>
      <c r="F23" s="177"/>
      <c r="G23" s="177"/>
      <c r="H23" s="177"/>
      <c r="I23" s="177"/>
      <c r="J23" s="177"/>
      <c r="K23" s="236"/>
      <c r="L23" s="95"/>
    </row>
    <row r="24" spans="1:12" s="3" customFormat="1" ht="24" customHeight="1" thickBot="1">
      <c r="A24" s="205"/>
      <c r="B24" s="59" t="s">
        <v>45</v>
      </c>
      <c r="C24" s="182">
        <f>_xlfn.IFERROR(C23/L18*100,"")</f>
      </c>
      <c r="D24" s="182">
        <f>_xlfn.IFERROR(D23/L18*100,"")</f>
      </c>
      <c r="E24" s="182">
        <f>_xlfn.IFERROR(E23/L18*100,"")</f>
      </c>
      <c r="F24" s="182">
        <f>_xlfn.IFERROR(F23/L18*100,"")</f>
      </c>
      <c r="G24" s="182">
        <f>_xlfn.IFERROR(G23/L18*100,"")</f>
      </c>
      <c r="H24" s="182">
        <f>_xlfn.IFERROR(H23/L18*100,"")</f>
      </c>
      <c r="I24" s="182">
        <f>_xlfn.IFERROR(I23/L18*100,"")</f>
      </c>
      <c r="J24" s="182">
        <f>_xlfn.IFERROR(J23/L18*100,"")</f>
      </c>
      <c r="K24" s="132">
        <f>_xlfn.IFERROR(INT(C20*C24/100+D20*D24/100+E20*E24/100+F20*F24/100+G20*G24/100+H20*H24/100+I20*I24/100+J20*J24/100),"")</f>
      </c>
      <c r="L24" s="129"/>
    </row>
    <row r="25" spans="1:12" s="3" customFormat="1" ht="12" customHeight="1">
      <c r="A25" s="203"/>
      <c r="B25" s="47" t="s">
        <v>36</v>
      </c>
      <c r="C25" s="176"/>
      <c r="D25" s="176"/>
      <c r="E25" s="176"/>
      <c r="F25" s="176"/>
      <c r="G25" s="176"/>
      <c r="H25" s="176"/>
      <c r="I25" s="176"/>
      <c r="J25" s="194"/>
      <c r="K25" s="235" t="s">
        <v>69</v>
      </c>
      <c r="L25" s="128"/>
    </row>
    <row r="26" spans="1:12" s="3" customFormat="1" ht="12" customHeight="1">
      <c r="A26" s="204"/>
      <c r="B26" s="49" t="s">
        <v>37</v>
      </c>
      <c r="C26" s="177"/>
      <c r="D26" s="177"/>
      <c r="E26" s="177"/>
      <c r="F26" s="177"/>
      <c r="G26" s="177"/>
      <c r="H26" s="177"/>
      <c r="I26" s="177"/>
      <c r="J26" s="177"/>
      <c r="K26" s="236"/>
      <c r="L26" s="94">
        <f>SUM(C31:J31)</f>
        <v>0</v>
      </c>
    </row>
    <row r="27" spans="1:12" s="3" customFormat="1" ht="24" customHeight="1">
      <c r="A27" s="204"/>
      <c r="B27" s="49" t="s">
        <v>68</v>
      </c>
      <c r="C27" s="179"/>
      <c r="D27" s="177"/>
      <c r="E27" s="177"/>
      <c r="F27" s="180"/>
      <c r="G27" s="180"/>
      <c r="H27" s="180"/>
      <c r="I27" s="180"/>
      <c r="J27" s="180"/>
      <c r="K27" s="236"/>
      <c r="L27" s="95" t="s">
        <v>15</v>
      </c>
    </row>
    <row r="28" spans="1:12" s="3" customFormat="1" ht="24" customHeight="1">
      <c r="A28" s="204"/>
      <c r="B28" s="49" t="s">
        <v>63</v>
      </c>
      <c r="C28" s="179"/>
      <c r="D28" s="177"/>
      <c r="E28" s="177"/>
      <c r="F28" s="180"/>
      <c r="G28" s="180"/>
      <c r="H28" s="180"/>
      <c r="I28" s="180"/>
      <c r="J28" s="180"/>
      <c r="K28" s="131">
        <f>_xlfn.IFERROR(INT(C27*C32/100+D27*D32/100+E27*E32/100+F27*F32/100+G27*G32/100+H27*H32/100+I27*I32/100+J27*J32/100),"")</f>
      </c>
      <c r="L28" s="95"/>
    </row>
    <row r="29" spans="1:12" s="3" customFormat="1" ht="12" customHeight="1">
      <c r="A29" s="204"/>
      <c r="B29" s="51" t="s">
        <v>24</v>
      </c>
      <c r="C29" s="178"/>
      <c r="D29" s="178"/>
      <c r="E29" s="178" t="s">
        <v>20</v>
      </c>
      <c r="F29" s="178" t="s">
        <v>20</v>
      </c>
      <c r="G29" s="178" t="s">
        <v>20</v>
      </c>
      <c r="H29" s="178"/>
      <c r="I29" s="178"/>
      <c r="J29" s="178" t="s">
        <v>20</v>
      </c>
      <c r="K29" s="236" t="s">
        <v>64</v>
      </c>
      <c r="L29" s="95"/>
    </row>
    <row r="30" spans="1:12" s="3" customFormat="1" ht="12" customHeight="1">
      <c r="A30" s="204"/>
      <c r="B30" s="51" t="s">
        <v>25</v>
      </c>
      <c r="C30" s="181"/>
      <c r="D30" s="181"/>
      <c r="E30" s="181"/>
      <c r="F30" s="178"/>
      <c r="G30" s="178"/>
      <c r="H30" s="178"/>
      <c r="I30" s="178"/>
      <c r="J30" s="178"/>
      <c r="K30" s="236"/>
      <c r="L30" s="95"/>
    </row>
    <row r="31" spans="1:12" s="3" customFormat="1" ht="12" customHeight="1">
      <c r="A31" s="204"/>
      <c r="B31" s="57" t="s">
        <v>31</v>
      </c>
      <c r="C31" s="177"/>
      <c r="D31" s="177"/>
      <c r="E31" s="177"/>
      <c r="F31" s="177"/>
      <c r="G31" s="177"/>
      <c r="H31" s="177"/>
      <c r="I31" s="177"/>
      <c r="J31" s="177"/>
      <c r="K31" s="236"/>
      <c r="L31" s="95"/>
    </row>
    <row r="32" spans="1:12" s="3" customFormat="1" ht="24" customHeight="1" thickBot="1">
      <c r="A32" s="205"/>
      <c r="B32" s="59" t="s">
        <v>45</v>
      </c>
      <c r="C32" s="182">
        <f>_xlfn.IFERROR(C31/L26*100,"")</f>
      </c>
      <c r="D32" s="182">
        <f>_xlfn.IFERROR(D31/L26*100,"")</f>
      </c>
      <c r="E32" s="182">
        <f>_xlfn.IFERROR(E31/L26*100,"")</f>
      </c>
      <c r="F32" s="182">
        <f>_xlfn.IFERROR(F31/L26*100,"")</f>
      </c>
      <c r="G32" s="182">
        <f>_xlfn.IFERROR(G31/L26*100,"")</f>
      </c>
      <c r="H32" s="182">
        <f>_xlfn.IFERROR(H31/L26*100,"")</f>
      </c>
      <c r="I32" s="182">
        <f>_xlfn.IFERROR(I31/L26*100,"")</f>
      </c>
      <c r="J32" s="182">
        <f>_xlfn.IFERROR(J31/L26*100,"")</f>
      </c>
      <c r="K32" s="132">
        <f>_xlfn.IFERROR(INT(C28*C32/100+D28*D32/100+E28*E32/100+F28*F32/100+G28*G32/100+H28*H32/100+I28*I32/100+J28*J32/100),"")</f>
      </c>
      <c r="L32" s="129"/>
    </row>
    <row r="33" spans="1:12" s="3" customFormat="1" ht="12" customHeight="1">
      <c r="A33" s="203"/>
      <c r="B33" s="47" t="s">
        <v>36</v>
      </c>
      <c r="C33" s="176"/>
      <c r="D33" s="176"/>
      <c r="E33" s="176"/>
      <c r="F33" s="176"/>
      <c r="G33" s="176"/>
      <c r="H33" s="176"/>
      <c r="I33" s="176"/>
      <c r="J33" s="194"/>
      <c r="K33" s="235" t="s">
        <v>69</v>
      </c>
      <c r="L33" s="128"/>
    </row>
    <row r="34" spans="1:12" s="3" customFormat="1" ht="12" customHeight="1">
      <c r="A34" s="204"/>
      <c r="B34" s="49" t="s">
        <v>37</v>
      </c>
      <c r="C34" s="177"/>
      <c r="D34" s="177"/>
      <c r="E34" s="177"/>
      <c r="F34" s="177"/>
      <c r="G34" s="177"/>
      <c r="H34" s="177"/>
      <c r="I34" s="177"/>
      <c r="J34" s="177"/>
      <c r="K34" s="236"/>
      <c r="L34" s="94">
        <f>SUM(C39:J39)</f>
        <v>0</v>
      </c>
    </row>
    <row r="35" spans="1:12" s="3" customFormat="1" ht="24" customHeight="1">
      <c r="A35" s="204"/>
      <c r="B35" s="49" t="s">
        <v>68</v>
      </c>
      <c r="C35" s="179"/>
      <c r="D35" s="177"/>
      <c r="E35" s="177"/>
      <c r="F35" s="180"/>
      <c r="G35" s="180"/>
      <c r="H35" s="180"/>
      <c r="I35" s="180"/>
      <c r="J35" s="180"/>
      <c r="K35" s="236"/>
      <c r="L35" s="95" t="s">
        <v>15</v>
      </c>
    </row>
    <row r="36" spans="1:12" s="3" customFormat="1" ht="24" customHeight="1">
      <c r="A36" s="204"/>
      <c r="B36" s="49" t="s">
        <v>63</v>
      </c>
      <c r="C36" s="179"/>
      <c r="D36" s="177"/>
      <c r="E36" s="177"/>
      <c r="F36" s="180"/>
      <c r="G36" s="180"/>
      <c r="H36" s="180"/>
      <c r="I36" s="180"/>
      <c r="J36" s="180"/>
      <c r="K36" s="131">
        <f>_xlfn.IFERROR(INT(C35*C40/100+D35*D40/100+E35*E40/100+F35*F40/100+G35*G40/100+H35*H40/100+I35*I40/100+J35*J40/100),"")</f>
      </c>
      <c r="L36" s="95"/>
    </row>
    <row r="37" spans="1:12" s="3" customFormat="1" ht="12" customHeight="1">
      <c r="A37" s="204"/>
      <c r="B37" s="51" t="s">
        <v>24</v>
      </c>
      <c r="C37" s="178"/>
      <c r="D37" s="178"/>
      <c r="E37" s="178" t="s">
        <v>20</v>
      </c>
      <c r="F37" s="178" t="s">
        <v>20</v>
      </c>
      <c r="G37" s="178" t="s">
        <v>20</v>
      </c>
      <c r="H37" s="178"/>
      <c r="I37" s="178"/>
      <c r="J37" s="178" t="s">
        <v>20</v>
      </c>
      <c r="K37" s="236" t="s">
        <v>64</v>
      </c>
      <c r="L37" s="95"/>
    </row>
    <row r="38" spans="1:12" s="3" customFormat="1" ht="12" customHeight="1">
      <c r="A38" s="204"/>
      <c r="B38" s="51" t="s">
        <v>25</v>
      </c>
      <c r="C38" s="181"/>
      <c r="D38" s="181"/>
      <c r="E38" s="181"/>
      <c r="F38" s="178"/>
      <c r="G38" s="178"/>
      <c r="H38" s="178"/>
      <c r="I38" s="178"/>
      <c r="J38" s="178"/>
      <c r="K38" s="236"/>
      <c r="L38" s="95"/>
    </row>
    <row r="39" spans="1:12" s="3" customFormat="1" ht="12" customHeight="1">
      <c r="A39" s="204"/>
      <c r="B39" s="57" t="s">
        <v>31</v>
      </c>
      <c r="C39" s="177"/>
      <c r="D39" s="177"/>
      <c r="E39" s="177"/>
      <c r="F39" s="177"/>
      <c r="G39" s="177"/>
      <c r="H39" s="177"/>
      <c r="I39" s="177"/>
      <c r="J39" s="177"/>
      <c r="K39" s="236"/>
      <c r="L39" s="95"/>
    </row>
    <row r="40" spans="1:12" s="3" customFormat="1" ht="24" customHeight="1" thickBot="1">
      <c r="A40" s="205"/>
      <c r="B40" s="59" t="s">
        <v>45</v>
      </c>
      <c r="C40" s="182">
        <f>_xlfn.IFERROR(C39/L34*100,"")</f>
      </c>
      <c r="D40" s="182">
        <f>_xlfn.IFERROR(D39/L34*100,"")</f>
      </c>
      <c r="E40" s="182">
        <f>_xlfn.IFERROR(E39/L34*100,"")</f>
      </c>
      <c r="F40" s="182">
        <f>_xlfn.IFERROR(F39/L34*100,"")</f>
      </c>
      <c r="G40" s="182">
        <f>_xlfn.IFERROR(G39/L34*100,"")</f>
      </c>
      <c r="H40" s="182">
        <f>_xlfn.IFERROR(H39/L34*100,"")</f>
      </c>
      <c r="I40" s="182">
        <f>_xlfn.IFERROR(I39/L34*100,"")</f>
      </c>
      <c r="J40" s="182">
        <f>_xlfn.IFERROR(J39/L34*100,"")</f>
      </c>
      <c r="K40" s="132">
        <f>_xlfn.IFERROR(INT(C36*C40/100+D36*D40/100+E36*E40/100+F36*F40/100+G36*G40/100+H36*H40/100+I36*I40/100+J36*J40/100),"")</f>
      </c>
      <c r="L40" s="129"/>
    </row>
    <row r="41" spans="1:12" s="3" customFormat="1" ht="12" customHeight="1">
      <c r="A41" s="203"/>
      <c r="B41" s="47" t="s">
        <v>36</v>
      </c>
      <c r="C41" s="176"/>
      <c r="D41" s="176"/>
      <c r="E41" s="176"/>
      <c r="F41" s="176"/>
      <c r="G41" s="176"/>
      <c r="H41" s="176"/>
      <c r="I41" s="176"/>
      <c r="J41" s="194"/>
      <c r="K41" s="235" t="s">
        <v>69</v>
      </c>
      <c r="L41" s="128"/>
    </row>
    <row r="42" spans="1:12" s="3" customFormat="1" ht="12" customHeight="1">
      <c r="A42" s="204"/>
      <c r="B42" s="49" t="s">
        <v>37</v>
      </c>
      <c r="C42" s="177"/>
      <c r="D42" s="177"/>
      <c r="E42" s="177"/>
      <c r="F42" s="177"/>
      <c r="G42" s="177"/>
      <c r="H42" s="177"/>
      <c r="I42" s="177"/>
      <c r="J42" s="177"/>
      <c r="K42" s="236"/>
      <c r="L42" s="94">
        <f>SUM(C47:J47)</f>
        <v>0</v>
      </c>
    </row>
    <row r="43" spans="1:12" s="3" customFormat="1" ht="24" customHeight="1">
      <c r="A43" s="204"/>
      <c r="B43" s="49" t="s">
        <v>68</v>
      </c>
      <c r="C43" s="179"/>
      <c r="D43" s="177"/>
      <c r="E43" s="177"/>
      <c r="F43" s="180"/>
      <c r="G43" s="180"/>
      <c r="H43" s="180"/>
      <c r="I43" s="180"/>
      <c r="J43" s="180"/>
      <c r="K43" s="236"/>
      <c r="L43" s="95" t="s">
        <v>15</v>
      </c>
    </row>
    <row r="44" spans="1:12" s="3" customFormat="1" ht="24" customHeight="1">
      <c r="A44" s="204"/>
      <c r="B44" s="49" t="s">
        <v>63</v>
      </c>
      <c r="C44" s="179"/>
      <c r="D44" s="177"/>
      <c r="E44" s="177"/>
      <c r="F44" s="180"/>
      <c r="G44" s="180"/>
      <c r="H44" s="180"/>
      <c r="I44" s="180"/>
      <c r="J44" s="180"/>
      <c r="K44" s="131">
        <f>_xlfn.IFERROR(INT(C43*C48/100+D43*D48/100+E43*E48/100+F43*F48/100+G43*G48/100+H43*H48/100+I43*I48/100+J43*J48/100),"")</f>
      </c>
      <c r="L44" s="95"/>
    </row>
    <row r="45" spans="1:12" s="3" customFormat="1" ht="12" customHeight="1">
      <c r="A45" s="204"/>
      <c r="B45" s="51" t="s">
        <v>24</v>
      </c>
      <c r="C45" s="178"/>
      <c r="D45" s="178"/>
      <c r="E45" s="178" t="s">
        <v>20</v>
      </c>
      <c r="F45" s="178" t="s">
        <v>20</v>
      </c>
      <c r="G45" s="178" t="s">
        <v>20</v>
      </c>
      <c r="H45" s="178"/>
      <c r="I45" s="178"/>
      <c r="J45" s="178" t="s">
        <v>20</v>
      </c>
      <c r="K45" s="236" t="s">
        <v>64</v>
      </c>
      <c r="L45" s="95"/>
    </row>
    <row r="46" spans="1:12" s="3" customFormat="1" ht="12" customHeight="1">
      <c r="A46" s="204"/>
      <c r="B46" s="51" t="s">
        <v>25</v>
      </c>
      <c r="C46" s="181"/>
      <c r="D46" s="181"/>
      <c r="E46" s="181"/>
      <c r="F46" s="178"/>
      <c r="G46" s="178"/>
      <c r="H46" s="178"/>
      <c r="I46" s="178"/>
      <c r="J46" s="178"/>
      <c r="K46" s="236"/>
      <c r="L46" s="95"/>
    </row>
    <row r="47" spans="1:12" s="3" customFormat="1" ht="12" customHeight="1">
      <c r="A47" s="204"/>
      <c r="B47" s="57" t="s">
        <v>31</v>
      </c>
      <c r="C47" s="177"/>
      <c r="D47" s="177"/>
      <c r="E47" s="177"/>
      <c r="F47" s="177"/>
      <c r="G47" s="177"/>
      <c r="H47" s="177"/>
      <c r="I47" s="177"/>
      <c r="J47" s="177"/>
      <c r="K47" s="236"/>
      <c r="L47" s="95"/>
    </row>
    <row r="48" spans="1:12" s="3" customFormat="1" ht="24" customHeight="1" thickBot="1">
      <c r="A48" s="205"/>
      <c r="B48" s="59" t="s">
        <v>45</v>
      </c>
      <c r="C48" s="182">
        <f>_xlfn.IFERROR(C47/L42*100,"")</f>
      </c>
      <c r="D48" s="182">
        <f>_xlfn.IFERROR(D47/L42*100,"")</f>
      </c>
      <c r="E48" s="182">
        <f>_xlfn.IFERROR(E47/L42*100,"")</f>
      </c>
      <c r="F48" s="182">
        <f>_xlfn.IFERROR(F47/L42*100,"")</f>
      </c>
      <c r="G48" s="182">
        <f>_xlfn.IFERROR(G47/L42*100,"")</f>
      </c>
      <c r="H48" s="182">
        <f>_xlfn.IFERROR(H47/L42*100,"")</f>
      </c>
      <c r="I48" s="182">
        <f>_xlfn.IFERROR(I47/L42*100,"")</f>
      </c>
      <c r="J48" s="182">
        <f>_xlfn.IFERROR(J47/L42*100,"")</f>
      </c>
      <c r="K48" s="132">
        <f>_xlfn.IFERROR(INT(C44*C48/100+D44*D48/100+E44*E48/100+F44*F48/100+G44*G48/100+H44*H48/100+I44*I48/100+J44*J48/100),"")</f>
      </c>
      <c r="L48" s="129"/>
    </row>
    <row r="49" spans="1:12" s="10" customFormat="1" ht="11.25" customHeight="1">
      <c r="A49" s="212" t="s">
        <v>67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s="10" customFormat="1" ht="11.25">
      <c r="A50" s="213" t="s">
        <v>40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1:12" s="10" customFormat="1" ht="11.25">
      <c r="A51" s="210" t="s">
        <v>50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</row>
    <row r="52" ht="9" customHeight="1"/>
    <row r="53" spans="1:10" ht="14.25" thickBot="1">
      <c r="A53" s="13" t="s">
        <v>70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9" customHeight="1">
      <c r="A54" s="237" t="s">
        <v>38</v>
      </c>
      <c r="B54" s="238"/>
      <c r="C54" s="228" t="s">
        <v>41</v>
      </c>
      <c r="D54" s="229"/>
      <c r="E54" s="241" t="s">
        <v>42</v>
      </c>
      <c r="F54" s="230" t="s">
        <v>14</v>
      </c>
      <c r="G54" s="231"/>
      <c r="H54" s="18"/>
      <c r="I54" s="18"/>
      <c r="J54" s="18"/>
    </row>
    <row r="55" spans="1:12" ht="16.5" customHeight="1" thickBot="1">
      <c r="A55" s="239"/>
      <c r="B55" s="240"/>
      <c r="C55" s="243"/>
      <c r="D55" s="244"/>
      <c r="E55" s="242"/>
      <c r="F55" s="21"/>
      <c r="G55" s="22"/>
      <c r="H55" s="20"/>
      <c r="I55" s="76"/>
      <c r="J55" s="76"/>
      <c r="K55" s="198"/>
      <c r="L55" s="198"/>
    </row>
  </sheetData>
  <sheetProtection/>
  <mergeCells count="29">
    <mergeCell ref="K9:K11"/>
    <mergeCell ref="K13:K15"/>
    <mergeCell ref="K21:K23"/>
    <mergeCell ref="E2:G2"/>
    <mergeCell ref="E3:F4"/>
    <mergeCell ref="G3:G4"/>
    <mergeCell ref="A6:G6"/>
    <mergeCell ref="A9:A16"/>
    <mergeCell ref="F9:G16"/>
    <mergeCell ref="A17:A24"/>
    <mergeCell ref="A33:A40"/>
    <mergeCell ref="A41:A48"/>
    <mergeCell ref="A49:L49"/>
    <mergeCell ref="A50:L50"/>
    <mergeCell ref="A25:A32"/>
    <mergeCell ref="K25:K27"/>
    <mergeCell ref="K29:K31"/>
    <mergeCell ref="K33:K35"/>
    <mergeCell ref="K37:K39"/>
    <mergeCell ref="K17:K19"/>
    <mergeCell ref="K41:K43"/>
    <mergeCell ref="K45:K47"/>
    <mergeCell ref="A51:L51"/>
    <mergeCell ref="A54:B55"/>
    <mergeCell ref="C54:D54"/>
    <mergeCell ref="E54:E55"/>
    <mergeCell ref="F54:G54"/>
    <mergeCell ref="C55:D55"/>
    <mergeCell ref="K55:L55"/>
  </mergeCells>
  <dataValidations count="2">
    <dataValidation type="list" allowBlank="1" showInputMessage="1" showErrorMessage="1" sqref="C21:J21 C29:J29 C37:J37 C45:J45">
      <formula1>"　,無し,有り"</formula1>
    </dataValidation>
    <dataValidation type="list" allowBlank="1" showInputMessage="1" showErrorMessage="1" sqref="C13:E13 H13:J13">
      <formula1>"無し,有り"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15.7109375" style="0" customWidth="1"/>
    <col min="3" max="7" width="11.57421875" style="0" customWidth="1"/>
    <col min="8" max="10" width="11.57421875" style="0" hidden="1" customWidth="1"/>
    <col min="11" max="11" width="9.28125" style="0" customWidth="1"/>
    <col min="12" max="12" width="5.8515625" style="109" customWidth="1"/>
  </cols>
  <sheetData>
    <row r="1" spans="1:16" ht="13.5">
      <c r="A1" s="17" t="s">
        <v>54</v>
      </c>
      <c r="B1" s="140" t="s">
        <v>95</v>
      </c>
      <c r="C1" s="10"/>
      <c r="M1" s="3"/>
      <c r="N1" s="3"/>
      <c r="O1" s="3"/>
      <c r="P1" s="3"/>
    </row>
    <row r="2" spans="1:16" ht="12.75" customHeight="1">
      <c r="A2" s="15" t="s">
        <v>39</v>
      </c>
      <c r="E2" s="215" t="s">
        <v>89</v>
      </c>
      <c r="F2" s="216"/>
      <c r="G2" s="217"/>
      <c r="M2" s="3"/>
      <c r="N2" s="3"/>
      <c r="O2" s="3"/>
      <c r="P2" s="3"/>
    </row>
    <row r="3" spans="1:16" ht="25.5" customHeight="1">
      <c r="A3" s="9" t="s">
        <v>28</v>
      </c>
      <c r="E3" s="220" t="s">
        <v>32</v>
      </c>
      <c r="F3" s="221"/>
      <c r="G3" s="218" t="s">
        <v>86</v>
      </c>
      <c r="H3" s="4"/>
      <c r="I3" s="4"/>
      <c r="J3" s="4"/>
      <c r="K3" s="251"/>
      <c r="L3" s="251"/>
      <c r="M3" s="3"/>
      <c r="N3" s="3"/>
      <c r="O3" s="3"/>
      <c r="P3" s="3"/>
    </row>
    <row r="4" spans="1:16" ht="7.5" customHeight="1">
      <c r="A4" s="9"/>
      <c r="E4" s="222"/>
      <c r="F4" s="223"/>
      <c r="G4" s="219"/>
      <c r="H4" s="4"/>
      <c r="I4" s="4"/>
      <c r="J4" s="4"/>
      <c r="K4" s="4"/>
      <c r="L4" s="110"/>
      <c r="M4" s="3"/>
      <c r="N4" s="3"/>
      <c r="O4" s="3"/>
      <c r="P4" s="3"/>
    </row>
    <row r="5" spans="1:16" ht="12" customHeight="1">
      <c r="A5" s="9"/>
      <c r="F5" s="14"/>
      <c r="G5" s="16" t="s">
        <v>77</v>
      </c>
      <c r="H5" s="4"/>
      <c r="I5" s="4"/>
      <c r="J5" s="4"/>
      <c r="K5" s="4"/>
      <c r="L5" s="110"/>
      <c r="M5" s="3"/>
      <c r="N5" s="3"/>
      <c r="O5" s="3"/>
      <c r="P5" s="3"/>
    </row>
    <row r="6" spans="1:16" ht="12" customHeight="1">
      <c r="A6" s="224" t="s">
        <v>33</v>
      </c>
      <c r="B6" s="224"/>
      <c r="C6" s="224"/>
      <c r="D6" s="224"/>
      <c r="E6" s="224"/>
      <c r="F6" s="224"/>
      <c r="G6" s="224"/>
      <c r="H6" s="5"/>
      <c r="I6" s="5"/>
      <c r="J6" s="5"/>
      <c r="K6" s="5"/>
      <c r="L6" s="111"/>
      <c r="M6" s="3"/>
      <c r="N6" s="3"/>
      <c r="O6" s="1"/>
      <c r="P6" s="3"/>
    </row>
    <row r="7" spans="1:16" ht="14.25" customHeight="1" thickBot="1">
      <c r="A7" s="13" t="s">
        <v>44</v>
      </c>
      <c r="G7" s="8"/>
      <c r="M7" s="3"/>
      <c r="N7" s="3"/>
      <c r="O7" s="3"/>
      <c r="P7" s="3"/>
    </row>
    <row r="8" spans="1:16" ht="27" customHeight="1" thickBot="1">
      <c r="A8" s="23" t="s">
        <v>34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137" t="s">
        <v>82</v>
      </c>
      <c r="L8" s="138" t="s">
        <v>76</v>
      </c>
      <c r="M8" s="6"/>
      <c r="N8" s="3"/>
      <c r="O8" s="3"/>
      <c r="P8" s="3"/>
    </row>
    <row r="9" spans="1:12" s="3" customFormat="1" ht="12" customHeight="1">
      <c r="A9" s="252" t="s">
        <v>55</v>
      </c>
      <c r="B9" s="27" t="s">
        <v>36</v>
      </c>
      <c r="C9" s="141" t="s">
        <v>56</v>
      </c>
      <c r="D9" s="141" t="s">
        <v>6</v>
      </c>
      <c r="E9" s="141" t="s">
        <v>7</v>
      </c>
      <c r="F9" s="262" t="s">
        <v>92</v>
      </c>
      <c r="G9" s="263"/>
      <c r="H9" s="141"/>
      <c r="I9" s="141"/>
      <c r="J9" s="152"/>
      <c r="K9" s="255" t="s">
        <v>83</v>
      </c>
      <c r="L9" s="103"/>
    </row>
    <row r="10" spans="1:12" s="3" customFormat="1" ht="12" customHeight="1">
      <c r="A10" s="253"/>
      <c r="B10" s="31" t="s">
        <v>37</v>
      </c>
      <c r="C10" s="142" t="s">
        <v>79</v>
      </c>
      <c r="D10" s="142" t="s">
        <v>8</v>
      </c>
      <c r="E10" s="142" t="s">
        <v>79</v>
      </c>
      <c r="F10" s="264"/>
      <c r="G10" s="265"/>
      <c r="H10" s="142"/>
      <c r="I10" s="142"/>
      <c r="J10" s="142"/>
      <c r="K10" s="256"/>
      <c r="L10" s="104">
        <f>SUM(C14:J14)</f>
        <v>495</v>
      </c>
    </row>
    <row r="11" spans="1:12" s="3" customFormat="1" ht="21">
      <c r="A11" s="253"/>
      <c r="B11" s="31" t="s">
        <v>80</v>
      </c>
      <c r="C11" s="143">
        <v>100</v>
      </c>
      <c r="D11" s="142">
        <v>100</v>
      </c>
      <c r="E11" s="142">
        <v>100</v>
      </c>
      <c r="F11" s="264"/>
      <c r="G11" s="265"/>
      <c r="H11" s="153"/>
      <c r="I11" s="153"/>
      <c r="J11" s="153"/>
      <c r="K11" s="172">
        <f>_xlfn.IFERROR(INT(C11*C15/100+D11*D15/100+E11*E15/100+F11*F15/100+G11*G15/100+H11*H15/100+I11*I15/100+J11*J15/100),"")</f>
        <v>100</v>
      </c>
      <c r="L11" s="115" t="s">
        <v>15</v>
      </c>
    </row>
    <row r="12" spans="1:12" s="3" customFormat="1" ht="12" customHeight="1">
      <c r="A12" s="253"/>
      <c r="B12" s="38" t="s">
        <v>24</v>
      </c>
      <c r="C12" s="144" t="s">
        <v>18</v>
      </c>
      <c r="D12" s="144" t="s">
        <v>18</v>
      </c>
      <c r="E12" s="144" t="s">
        <v>19</v>
      </c>
      <c r="F12" s="264"/>
      <c r="G12" s="265"/>
      <c r="H12" s="144"/>
      <c r="I12" s="144"/>
      <c r="J12" s="144" t="s">
        <v>20</v>
      </c>
      <c r="K12" s="270" t="s">
        <v>84</v>
      </c>
      <c r="L12" s="106"/>
    </row>
    <row r="13" spans="1:12" s="3" customFormat="1" ht="12" customHeight="1">
      <c r="A13" s="253"/>
      <c r="B13" s="38" t="s">
        <v>25</v>
      </c>
      <c r="C13" s="145" t="s">
        <v>10</v>
      </c>
      <c r="D13" s="145" t="s">
        <v>11</v>
      </c>
      <c r="E13" s="145"/>
      <c r="F13" s="264"/>
      <c r="G13" s="265"/>
      <c r="H13" s="144"/>
      <c r="I13" s="144"/>
      <c r="J13" s="144"/>
      <c r="K13" s="246"/>
      <c r="L13" s="106"/>
    </row>
    <row r="14" spans="1:12" s="3" customFormat="1" ht="12" customHeight="1">
      <c r="A14" s="253"/>
      <c r="B14" s="31" t="s">
        <v>30</v>
      </c>
      <c r="C14" s="142">
        <v>420</v>
      </c>
      <c r="D14" s="142">
        <v>50</v>
      </c>
      <c r="E14" s="142">
        <v>25</v>
      </c>
      <c r="F14" s="264"/>
      <c r="G14" s="265"/>
      <c r="H14" s="142"/>
      <c r="I14" s="142"/>
      <c r="J14" s="142"/>
      <c r="K14" s="246"/>
      <c r="L14" s="107"/>
    </row>
    <row r="15" spans="1:12" s="92" customFormat="1" ht="24" customHeight="1">
      <c r="A15" s="253"/>
      <c r="B15" s="146" t="s">
        <v>45</v>
      </c>
      <c r="C15" s="147">
        <f>_xlfn.IFERROR(C14/L10*100,"")</f>
        <v>84.84848484848484</v>
      </c>
      <c r="D15" s="147">
        <f>_xlfn.IFERROR(D14/L10*100,"")</f>
        <v>10.1010101010101</v>
      </c>
      <c r="E15" s="147">
        <f>_xlfn.IFERROR(E14/L10*100,"")</f>
        <v>5.05050505050505</v>
      </c>
      <c r="F15" s="264"/>
      <c r="G15" s="265"/>
      <c r="H15" s="154"/>
      <c r="I15" s="154"/>
      <c r="J15" s="154"/>
      <c r="K15" s="172">
        <f>_xlfn.IFERROR(INT(C15*C17/100+D15*D17/100+E15*E17/100+F15*F17/100+G15*G17/100+H15*H17/100+I15*I17/100+J15*J17/100),"")</f>
        <v>42</v>
      </c>
      <c r="L15" s="139"/>
    </row>
    <row r="16" spans="1:12" s="92" customFormat="1" ht="24" customHeight="1">
      <c r="A16" s="253"/>
      <c r="B16" s="148" t="s">
        <v>81</v>
      </c>
      <c r="C16" s="144" t="s">
        <v>78</v>
      </c>
      <c r="D16" s="144" t="s">
        <v>20</v>
      </c>
      <c r="E16" s="144" t="s">
        <v>20</v>
      </c>
      <c r="F16" s="264"/>
      <c r="G16" s="265"/>
      <c r="H16" s="155" t="s">
        <v>20</v>
      </c>
      <c r="I16" s="155" t="s">
        <v>20</v>
      </c>
      <c r="J16" s="155" t="s">
        <v>20</v>
      </c>
      <c r="K16" s="271" t="s">
        <v>74</v>
      </c>
      <c r="L16" s="139"/>
    </row>
    <row r="17" spans="1:12" s="92" customFormat="1" ht="14.25">
      <c r="A17" s="253"/>
      <c r="B17" s="148" t="s">
        <v>72</v>
      </c>
      <c r="C17" s="149">
        <v>50</v>
      </c>
      <c r="D17" s="149"/>
      <c r="E17" s="149"/>
      <c r="F17" s="264"/>
      <c r="G17" s="265"/>
      <c r="H17" s="149"/>
      <c r="I17" s="149"/>
      <c r="J17" s="149"/>
      <c r="K17" s="271"/>
      <c r="L17" s="139"/>
    </row>
    <row r="18" spans="1:12" s="92" customFormat="1" ht="24" customHeight="1" thickBot="1">
      <c r="A18" s="254"/>
      <c r="B18" s="150" t="s">
        <v>73</v>
      </c>
      <c r="C18" s="151">
        <v>29</v>
      </c>
      <c r="D18" s="151"/>
      <c r="E18" s="151"/>
      <c r="F18" s="266"/>
      <c r="G18" s="267"/>
      <c r="H18" s="156"/>
      <c r="I18" s="156"/>
      <c r="J18" s="156"/>
      <c r="K18" s="172">
        <f>_xlfn.IFERROR(INT(C18*C15/100+D18*D15/100+E18*E15/100+F18*F15/100+G18*G15/100+H18*H15/100+I18*I15/100+J18*J15/100),"")</f>
        <v>24</v>
      </c>
      <c r="L18" s="139"/>
    </row>
    <row r="19" spans="1:12" s="3" customFormat="1" ht="12" customHeight="1">
      <c r="A19" s="257"/>
      <c r="B19" s="47" t="s">
        <v>36</v>
      </c>
      <c r="C19" s="171"/>
      <c r="D19" s="171"/>
      <c r="E19" s="171"/>
      <c r="F19" s="171"/>
      <c r="G19" s="171"/>
      <c r="H19" s="171"/>
      <c r="I19" s="171"/>
      <c r="J19" s="171"/>
      <c r="K19" s="260" t="s">
        <v>83</v>
      </c>
      <c r="L19" s="93"/>
    </row>
    <row r="20" spans="1:12" s="3" customFormat="1" ht="12" customHeight="1">
      <c r="A20" s="258"/>
      <c r="B20" s="49" t="s">
        <v>37</v>
      </c>
      <c r="C20" s="157"/>
      <c r="D20" s="157"/>
      <c r="E20" s="157"/>
      <c r="F20" s="157"/>
      <c r="G20" s="157"/>
      <c r="H20" s="157"/>
      <c r="I20" s="157"/>
      <c r="J20" s="157"/>
      <c r="K20" s="261"/>
      <c r="L20" s="94">
        <f>SUM(C24:J24)</f>
        <v>0</v>
      </c>
    </row>
    <row r="21" spans="1:12" s="3" customFormat="1" ht="21">
      <c r="A21" s="258"/>
      <c r="B21" s="134" t="s">
        <v>80</v>
      </c>
      <c r="C21" s="158"/>
      <c r="D21" s="157"/>
      <c r="E21" s="157"/>
      <c r="F21" s="159"/>
      <c r="G21" s="159"/>
      <c r="H21" s="159"/>
      <c r="I21" s="159"/>
      <c r="J21" s="159"/>
      <c r="K21" s="133">
        <f>_xlfn.IFERROR(INT(C21*C25/100+D21*D25/100+E21*E25/100+F21*F25/100+G21*G25/100+H21*H25/100+I21*I25/100+J21*J25/100),"")</f>
      </c>
      <c r="L21" s="116" t="s">
        <v>15</v>
      </c>
    </row>
    <row r="22" spans="1:12" s="3" customFormat="1" ht="12" customHeight="1">
      <c r="A22" s="258"/>
      <c r="B22" s="51" t="s">
        <v>24</v>
      </c>
      <c r="C22" s="160" t="s">
        <v>20</v>
      </c>
      <c r="D22" s="160" t="s">
        <v>20</v>
      </c>
      <c r="E22" s="160" t="s">
        <v>20</v>
      </c>
      <c r="F22" s="160" t="s">
        <v>20</v>
      </c>
      <c r="G22" s="160" t="s">
        <v>20</v>
      </c>
      <c r="H22" s="160" t="s">
        <v>20</v>
      </c>
      <c r="I22" s="160" t="s">
        <v>20</v>
      </c>
      <c r="J22" s="160" t="s">
        <v>20</v>
      </c>
      <c r="K22" s="268" t="s">
        <v>84</v>
      </c>
      <c r="L22" s="96"/>
    </row>
    <row r="23" spans="1:12" s="3" customFormat="1" ht="12" customHeight="1">
      <c r="A23" s="258"/>
      <c r="B23" s="51" t="s">
        <v>25</v>
      </c>
      <c r="C23" s="161"/>
      <c r="D23" s="161"/>
      <c r="E23" s="161"/>
      <c r="F23" s="160"/>
      <c r="G23" s="160"/>
      <c r="H23" s="160"/>
      <c r="I23" s="160"/>
      <c r="J23" s="160"/>
      <c r="K23" s="236"/>
      <c r="L23" s="96"/>
    </row>
    <row r="24" spans="1:12" s="3" customFormat="1" ht="12" customHeight="1">
      <c r="A24" s="258"/>
      <c r="B24" s="57" t="s">
        <v>30</v>
      </c>
      <c r="C24" s="157"/>
      <c r="D24" s="157"/>
      <c r="E24" s="157"/>
      <c r="F24" s="157"/>
      <c r="G24" s="157"/>
      <c r="H24" s="157"/>
      <c r="I24" s="157"/>
      <c r="J24" s="157"/>
      <c r="K24" s="236"/>
      <c r="L24" s="97"/>
    </row>
    <row r="25" spans="1:12" s="92" customFormat="1" ht="24" customHeight="1">
      <c r="A25" s="258"/>
      <c r="B25" s="136" t="s">
        <v>45</v>
      </c>
      <c r="C25" s="162">
        <f>_xlfn.IFERROR(C24/L20*100,"")</f>
      </c>
      <c r="D25" s="162">
        <f>_xlfn.IFERROR(D24/L20*100,"")</f>
      </c>
      <c r="E25" s="162">
        <f>_xlfn.IFERROR(E24/L20*100,"")</f>
      </c>
      <c r="F25" s="162">
        <f>_xlfn.IFERROR(F24/L20*100,"")</f>
      </c>
      <c r="G25" s="162">
        <f>_xlfn.IFERROR(G24/L20*100,"")</f>
      </c>
      <c r="H25" s="162">
        <f>_xlfn.IFERROR(H24/L20*100,"")</f>
      </c>
      <c r="I25" s="162">
        <f>_xlfn.IFERROR(I24/L20*100,"")</f>
      </c>
      <c r="J25" s="162">
        <f>_xlfn.IFERROR(J24/L20*100,"")</f>
      </c>
      <c r="K25" s="133">
        <f>_xlfn.IFERROR(INT(C25*C27/100+D25*D27/100+E25*E27/100+F25*F27/100+G25*G27/100+H25*H27/100+I25*I27/100+J25*J27/100),"")</f>
      </c>
      <c r="L25" s="135"/>
    </row>
    <row r="26" spans="1:12" s="92" customFormat="1" ht="24" customHeight="1">
      <c r="A26" s="258"/>
      <c r="B26" s="173" t="s">
        <v>81</v>
      </c>
      <c r="C26" s="163" t="s">
        <v>20</v>
      </c>
      <c r="D26" s="163" t="s">
        <v>20</v>
      </c>
      <c r="E26" s="163" t="s">
        <v>20</v>
      </c>
      <c r="F26" s="163" t="s">
        <v>20</v>
      </c>
      <c r="G26" s="163" t="s">
        <v>20</v>
      </c>
      <c r="H26" s="163" t="s">
        <v>20</v>
      </c>
      <c r="I26" s="163" t="s">
        <v>20</v>
      </c>
      <c r="J26" s="163" t="s">
        <v>20</v>
      </c>
      <c r="K26" s="269" t="s">
        <v>74</v>
      </c>
      <c r="L26" s="135"/>
    </row>
    <row r="27" spans="1:12" s="92" customFormat="1" ht="14.25">
      <c r="A27" s="258"/>
      <c r="B27" s="174" t="s">
        <v>85</v>
      </c>
      <c r="C27" s="164"/>
      <c r="D27" s="164"/>
      <c r="E27" s="164"/>
      <c r="F27" s="164"/>
      <c r="G27" s="164"/>
      <c r="H27" s="164"/>
      <c r="I27" s="164"/>
      <c r="J27" s="164"/>
      <c r="K27" s="269"/>
      <c r="L27" s="135"/>
    </row>
    <row r="28" spans="1:12" s="92" customFormat="1" ht="24" customHeight="1" thickBot="1">
      <c r="A28" s="259"/>
      <c r="B28" s="175" t="s">
        <v>93</v>
      </c>
      <c r="C28" s="165"/>
      <c r="D28" s="165"/>
      <c r="E28" s="165"/>
      <c r="F28" s="165"/>
      <c r="G28" s="165"/>
      <c r="H28" s="166"/>
      <c r="I28" s="166"/>
      <c r="J28" s="166"/>
      <c r="K28" s="133">
        <f>_xlfn.IFERROR(INT(C28*C25/100+D28*D25/100+E28*E25/100+F28*F25/100+G28*G25/100+H28*H25/100+I28*I25/100+J28*J25/100),"")</f>
      </c>
      <c r="L28" s="135"/>
    </row>
    <row r="29" spans="1:12" s="3" customFormat="1" ht="12" customHeight="1">
      <c r="A29" s="257"/>
      <c r="B29" s="47" t="s">
        <v>36</v>
      </c>
      <c r="C29" s="171"/>
      <c r="D29" s="171"/>
      <c r="E29" s="171"/>
      <c r="F29" s="171"/>
      <c r="G29" s="171"/>
      <c r="H29" s="171"/>
      <c r="I29" s="171"/>
      <c r="J29" s="171"/>
      <c r="K29" s="260" t="s">
        <v>83</v>
      </c>
      <c r="L29" s="93"/>
    </row>
    <row r="30" spans="1:12" s="3" customFormat="1" ht="12" customHeight="1">
      <c r="A30" s="258"/>
      <c r="B30" s="49" t="s">
        <v>37</v>
      </c>
      <c r="C30" s="157"/>
      <c r="D30" s="157"/>
      <c r="E30" s="157"/>
      <c r="F30" s="157"/>
      <c r="G30" s="157"/>
      <c r="H30" s="157"/>
      <c r="I30" s="157"/>
      <c r="J30" s="157"/>
      <c r="K30" s="261"/>
      <c r="L30" s="94">
        <f>SUM(C34:J34)</f>
        <v>0</v>
      </c>
    </row>
    <row r="31" spans="1:12" s="3" customFormat="1" ht="21">
      <c r="A31" s="258"/>
      <c r="B31" s="134" t="s">
        <v>80</v>
      </c>
      <c r="C31" s="158"/>
      <c r="D31" s="157"/>
      <c r="E31" s="157"/>
      <c r="F31" s="159"/>
      <c r="G31" s="159"/>
      <c r="H31" s="159"/>
      <c r="I31" s="159"/>
      <c r="J31" s="159"/>
      <c r="K31" s="133">
        <f>_xlfn.IFERROR(INT(C31*C35/100+D31*D35/100+E31*E35/100+F31*F35/100+G31*G35/100+H31*H35/100+I31*I35/100+J31*J35/100),"")</f>
      </c>
      <c r="L31" s="116" t="s">
        <v>15</v>
      </c>
    </row>
    <row r="32" spans="1:12" s="3" customFormat="1" ht="12" customHeight="1">
      <c r="A32" s="258"/>
      <c r="B32" s="51" t="s">
        <v>24</v>
      </c>
      <c r="C32" s="160" t="s">
        <v>20</v>
      </c>
      <c r="D32" s="160" t="s">
        <v>20</v>
      </c>
      <c r="E32" s="160" t="s">
        <v>20</v>
      </c>
      <c r="F32" s="160" t="s">
        <v>20</v>
      </c>
      <c r="G32" s="160" t="s">
        <v>20</v>
      </c>
      <c r="H32" s="160" t="s">
        <v>20</v>
      </c>
      <c r="I32" s="160" t="s">
        <v>20</v>
      </c>
      <c r="J32" s="160" t="s">
        <v>20</v>
      </c>
      <c r="K32" s="268" t="s">
        <v>84</v>
      </c>
      <c r="L32" s="96"/>
    </row>
    <row r="33" spans="1:12" s="3" customFormat="1" ht="12" customHeight="1">
      <c r="A33" s="258"/>
      <c r="B33" s="51" t="s">
        <v>25</v>
      </c>
      <c r="C33" s="161"/>
      <c r="D33" s="161"/>
      <c r="E33" s="161"/>
      <c r="F33" s="160"/>
      <c r="G33" s="160"/>
      <c r="H33" s="160"/>
      <c r="I33" s="160"/>
      <c r="J33" s="160"/>
      <c r="K33" s="236"/>
      <c r="L33" s="96"/>
    </row>
    <row r="34" spans="1:12" s="3" customFormat="1" ht="12" customHeight="1">
      <c r="A34" s="258"/>
      <c r="B34" s="57" t="s">
        <v>30</v>
      </c>
      <c r="C34" s="157"/>
      <c r="D34" s="157"/>
      <c r="E34" s="157"/>
      <c r="F34" s="157"/>
      <c r="G34" s="157"/>
      <c r="H34" s="157"/>
      <c r="I34" s="157"/>
      <c r="J34" s="157"/>
      <c r="K34" s="236"/>
      <c r="L34" s="97"/>
    </row>
    <row r="35" spans="1:12" s="92" customFormat="1" ht="24" customHeight="1">
      <c r="A35" s="258"/>
      <c r="B35" s="136" t="s">
        <v>45</v>
      </c>
      <c r="C35" s="162">
        <f>_xlfn.IFERROR(C34/L30*100,"")</f>
      </c>
      <c r="D35" s="162">
        <f>_xlfn.IFERROR(D34/L30*100,"")</f>
      </c>
      <c r="E35" s="162">
        <f>_xlfn.IFERROR(E34/L30*100,"")</f>
      </c>
      <c r="F35" s="162">
        <f>_xlfn.IFERROR(F34/L30*100,"")</f>
      </c>
      <c r="G35" s="162">
        <f>_xlfn.IFERROR(G34/L30*100,"")</f>
      </c>
      <c r="H35" s="162">
        <f>_xlfn.IFERROR(H34/L30*100,"")</f>
      </c>
      <c r="I35" s="162">
        <f>_xlfn.IFERROR(I34/L30*100,"")</f>
      </c>
      <c r="J35" s="162">
        <f>_xlfn.IFERROR(J34/L30*100,"")</f>
      </c>
      <c r="K35" s="133">
        <f>_xlfn.IFERROR(INT(C35*C37/100+D35*D37/100+E35*E37/100+F35*F37/100+G35*G37/100+H35*H37/100+I35*I37/100+J35*J37/100),"")</f>
      </c>
      <c r="L35" s="135"/>
    </row>
    <row r="36" spans="1:12" s="92" customFormat="1" ht="24" customHeight="1">
      <c r="A36" s="258"/>
      <c r="B36" s="173" t="s">
        <v>81</v>
      </c>
      <c r="C36" s="163" t="s">
        <v>20</v>
      </c>
      <c r="D36" s="163" t="s">
        <v>20</v>
      </c>
      <c r="E36" s="163" t="s">
        <v>20</v>
      </c>
      <c r="F36" s="163" t="s">
        <v>20</v>
      </c>
      <c r="G36" s="163" t="s">
        <v>20</v>
      </c>
      <c r="H36" s="163" t="s">
        <v>20</v>
      </c>
      <c r="I36" s="163" t="s">
        <v>20</v>
      </c>
      <c r="J36" s="163" t="s">
        <v>20</v>
      </c>
      <c r="K36" s="269" t="s">
        <v>74</v>
      </c>
      <c r="L36" s="135"/>
    </row>
    <row r="37" spans="1:12" s="92" customFormat="1" ht="14.25">
      <c r="A37" s="258"/>
      <c r="B37" s="174" t="s">
        <v>85</v>
      </c>
      <c r="C37" s="164"/>
      <c r="D37" s="164"/>
      <c r="E37" s="164"/>
      <c r="F37" s="164"/>
      <c r="G37" s="164"/>
      <c r="H37" s="164"/>
      <c r="I37" s="164"/>
      <c r="J37" s="164"/>
      <c r="K37" s="269"/>
      <c r="L37" s="135"/>
    </row>
    <row r="38" spans="1:12" s="92" customFormat="1" ht="24" customHeight="1" thickBot="1">
      <c r="A38" s="259"/>
      <c r="B38" s="175" t="s">
        <v>93</v>
      </c>
      <c r="C38" s="165"/>
      <c r="D38" s="165"/>
      <c r="E38" s="165"/>
      <c r="F38" s="165"/>
      <c r="G38" s="165"/>
      <c r="H38" s="166"/>
      <c r="I38" s="166"/>
      <c r="J38" s="166"/>
      <c r="K38" s="133">
        <f>_xlfn.IFERROR(INT(C38*C35/100+D38*D35/100+E38*E35/100+F38*F35/100+G38*G35/100+H38*H35/100+I38*I35/100+J38*J35/100),"")</f>
      </c>
      <c r="L38" s="135"/>
    </row>
    <row r="39" spans="1:12" s="3" customFormat="1" ht="12" customHeight="1">
      <c r="A39" s="257"/>
      <c r="B39" s="47" t="s">
        <v>36</v>
      </c>
      <c r="C39" s="171"/>
      <c r="D39" s="171"/>
      <c r="E39" s="171"/>
      <c r="F39" s="171"/>
      <c r="G39" s="171"/>
      <c r="H39" s="171"/>
      <c r="I39" s="171"/>
      <c r="J39" s="171"/>
      <c r="K39" s="260" t="s">
        <v>83</v>
      </c>
      <c r="L39" s="93"/>
    </row>
    <row r="40" spans="1:12" s="3" customFormat="1" ht="12" customHeight="1">
      <c r="A40" s="258"/>
      <c r="B40" s="49" t="s">
        <v>37</v>
      </c>
      <c r="C40" s="157"/>
      <c r="D40" s="157"/>
      <c r="E40" s="157"/>
      <c r="F40" s="157"/>
      <c r="G40" s="157"/>
      <c r="H40" s="157"/>
      <c r="I40" s="157"/>
      <c r="J40" s="157"/>
      <c r="K40" s="261"/>
      <c r="L40" s="94">
        <f>SUM(C44:J44)</f>
        <v>0</v>
      </c>
    </row>
    <row r="41" spans="1:12" s="3" customFormat="1" ht="21">
      <c r="A41" s="258"/>
      <c r="B41" s="134" t="s">
        <v>80</v>
      </c>
      <c r="C41" s="158"/>
      <c r="D41" s="157"/>
      <c r="E41" s="157"/>
      <c r="F41" s="159"/>
      <c r="G41" s="159"/>
      <c r="H41" s="159"/>
      <c r="I41" s="159"/>
      <c r="J41" s="159"/>
      <c r="K41" s="133">
        <f>_xlfn.IFERROR(INT(C41*C45/100+D41*D45/100+E41*E45/100+F41*F45/100+G41*G45/100+H41*H45/100+I41*I45/100+J41*J45/100),"")</f>
      </c>
      <c r="L41" s="116" t="s">
        <v>15</v>
      </c>
    </row>
    <row r="42" spans="1:12" s="3" customFormat="1" ht="12" customHeight="1">
      <c r="A42" s="258"/>
      <c r="B42" s="51" t="s">
        <v>24</v>
      </c>
      <c r="C42" s="160" t="s">
        <v>20</v>
      </c>
      <c r="D42" s="160" t="s">
        <v>20</v>
      </c>
      <c r="E42" s="160" t="s">
        <v>20</v>
      </c>
      <c r="F42" s="160" t="s">
        <v>20</v>
      </c>
      <c r="G42" s="160" t="s">
        <v>20</v>
      </c>
      <c r="H42" s="160" t="s">
        <v>20</v>
      </c>
      <c r="I42" s="160" t="s">
        <v>20</v>
      </c>
      <c r="J42" s="160" t="s">
        <v>20</v>
      </c>
      <c r="K42" s="268" t="s">
        <v>84</v>
      </c>
      <c r="L42" s="96"/>
    </row>
    <row r="43" spans="1:12" s="3" customFormat="1" ht="12" customHeight="1">
      <c r="A43" s="258"/>
      <c r="B43" s="51" t="s">
        <v>25</v>
      </c>
      <c r="C43" s="161"/>
      <c r="D43" s="161"/>
      <c r="E43" s="161"/>
      <c r="F43" s="160"/>
      <c r="G43" s="160"/>
      <c r="H43" s="160"/>
      <c r="I43" s="160"/>
      <c r="J43" s="160"/>
      <c r="K43" s="236"/>
      <c r="L43" s="96"/>
    </row>
    <row r="44" spans="1:12" s="3" customFormat="1" ht="12" customHeight="1">
      <c r="A44" s="258"/>
      <c r="B44" s="57" t="s">
        <v>30</v>
      </c>
      <c r="C44" s="157"/>
      <c r="D44" s="157"/>
      <c r="E44" s="157"/>
      <c r="F44" s="157"/>
      <c r="G44" s="157"/>
      <c r="H44" s="157"/>
      <c r="I44" s="157"/>
      <c r="J44" s="157"/>
      <c r="K44" s="236"/>
      <c r="L44" s="97"/>
    </row>
    <row r="45" spans="1:12" s="92" customFormat="1" ht="24" customHeight="1">
      <c r="A45" s="258"/>
      <c r="B45" s="136" t="s">
        <v>45</v>
      </c>
      <c r="C45" s="162">
        <f>_xlfn.IFERROR(C44/L40*100,"")</f>
      </c>
      <c r="D45" s="162">
        <f>_xlfn.IFERROR(D44/L40*100,"")</f>
      </c>
      <c r="E45" s="162">
        <f>_xlfn.IFERROR(E44/L40*100,"")</f>
      </c>
      <c r="F45" s="162">
        <f>_xlfn.IFERROR(F44/L40*100,"")</f>
      </c>
      <c r="G45" s="162">
        <f>_xlfn.IFERROR(G44/L40*100,"")</f>
      </c>
      <c r="H45" s="162">
        <f>_xlfn.IFERROR(H44/L40*100,"")</f>
      </c>
      <c r="I45" s="162">
        <f>_xlfn.IFERROR(I44/L40*100,"")</f>
      </c>
      <c r="J45" s="162">
        <f>_xlfn.IFERROR(J44/L40*100,"")</f>
      </c>
      <c r="K45" s="133">
        <f>_xlfn.IFERROR(INT(C45*C47/100+D45*D47/100+E45*E47/100+F45*F47/100+G45*G47/100+H45*H47/100+I45*I47/100+J45*J47/100),"")</f>
      </c>
      <c r="L45" s="135"/>
    </row>
    <row r="46" spans="1:12" s="92" customFormat="1" ht="24" customHeight="1">
      <c r="A46" s="258"/>
      <c r="B46" s="173" t="s">
        <v>81</v>
      </c>
      <c r="C46" s="163" t="s">
        <v>20</v>
      </c>
      <c r="D46" s="163" t="s">
        <v>20</v>
      </c>
      <c r="E46" s="163" t="s">
        <v>20</v>
      </c>
      <c r="F46" s="163" t="s">
        <v>20</v>
      </c>
      <c r="G46" s="163" t="s">
        <v>20</v>
      </c>
      <c r="H46" s="163" t="s">
        <v>20</v>
      </c>
      <c r="I46" s="163" t="s">
        <v>20</v>
      </c>
      <c r="J46" s="163" t="s">
        <v>20</v>
      </c>
      <c r="K46" s="269" t="s">
        <v>74</v>
      </c>
      <c r="L46" s="135"/>
    </row>
    <row r="47" spans="1:12" s="92" customFormat="1" ht="14.25">
      <c r="A47" s="258"/>
      <c r="B47" s="174" t="s">
        <v>85</v>
      </c>
      <c r="C47" s="164"/>
      <c r="D47" s="164"/>
      <c r="E47" s="164"/>
      <c r="F47" s="164"/>
      <c r="G47" s="164"/>
      <c r="H47" s="164"/>
      <c r="I47" s="164"/>
      <c r="J47" s="164"/>
      <c r="K47" s="269"/>
      <c r="L47" s="135"/>
    </row>
    <row r="48" spans="1:12" s="92" customFormat="1" ht="24" customHeight="1" thickBot="1">
      <c r="A48" s="259"/>
      <c r="B48" s="175" t="s">
        <v>93</v>
      </c>
      <c r="C48" s="165"/>
      <c r="D48" s="165"/>
      <c r="E48" s="165"/>
      <c r="F48" s="165"/>
      <c r="G48" s="165"/>
      <c r="H48" s="166"/>
      <c r="I48" s="166"/>
      <c r="J48" s="166"/>
      <c r="K48" s="133">
        <f>_xlfn.IFERROR(INT(C48*C45/100+D48*D45/100+E48*E45/100+F48*F45/100+G48*G45/100+H48*H45/100+I48*I45/100+J48*J45/100),"")</f>
      </c>
      <c r="L48" s="135"/>
    </row>
    <row r="49" spans="1:12" s="10" customFormat="1" ht="11.25" customHeight="1">
      <c r="A49" s="212" t="s">
        <v>96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s="10" customFormat="1" ht="11.25">
      <c r="A50" s="213" t="s">
        <v>40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</row>
    <row r="51" spans="1:12" s="79" customFormat="1" ht="11.25">
      <c r="A51" s="210" t="s">
        <v>50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</row>
    <row r="52" spans="1:12" s="79" customFormat="1" ht="11.2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1" ht="14.25" thickBot="1">
      <c r="A53" s="13" t="s">
        <v>62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0" ht="9" customHeight="1">
      <c r="A54" s="206" t="s">
        <v>38</v>
      </c>
      <c r="B54" s="207"/>
      <c r="C54" s="228" t="s">
        <v>41</v>
      </c>
      <c r="D54" s="229"/>
      <c r="E54" s="201" t="s">
        <v>42</v>
      </c>
      <c r="F54" s="230" t="s">
        <v>14</v>
      </c>
      <c r="G54" s="231"/>
      <c r="H54" s="18"/>
      <c r="I54" s="18"/>
      <c r="J54" s="18"/>
    </row>
    <row r="55" spans="1:12" ht="16.5" customHeight="1" thickBot="1">
      <c r="A55" s="208"/>
      <c r="B55" s="209"/>
      <c r="C55" s="199"/>
      <c r="D55" s="200"/>
      <c r="E55" s="202"/>
      <c r="F55" s="21"/>
      <c r="G55" s="22"/>
      <c r="H55" s="20"/>
      <c r="I55" s="75"/>
      <c r="J55" s="75"/>
      <c r="K55" s="198"/>
      <c r="L55" s="198"/>
    </row>
  </sheetData>
  <sheetProtection/>
  <mergeCells count="31">
    <mergeCell ref="A51:L51"/>
    <mergeCell ref="A54:B55"/>
    <mergeCell ref="C54:D54"/>
    <mergeCell ref="E54:E55"/>
    <mergeCell ref="F54:G54"/>
    <mergeCell ref="C55:D55"/>
    <mergeCell ref="K55:L55"/>
    <mergeCell ref="K22:K24"/>
    <mergeCell ref="K26:K27"/>
    <mergeCell ref="K12:K14"/>
    <mergeCell ref="K16:K17"/>
    <mergeCell ref="A29:A38"/>
    <mergeCell ref="K29:K30"/>
    <mergeCell ref="K32:K34"/>
    <mergeCell ref="K36:K37"/>
    <mergeCell ref="A49:L49"/>
    <mergeCell ref="A39:A48"/>
    <mergeCell ref="K39:K40"/>
    <mergeCell ref="K42:K44"/>
    <mergeCell ref="K46:K47"/>
    <mergeCell ref="A50:L50"/>
    <mergeCell ref="K3:L3"/>
    <mergeCell ref="A9:A18"/>
    <mergeCell ref="K9:K10"/>
    <mergeCell ref="A19:A28"/>
    <mergeCell ref="K19:K20"/>
    <mergeCell ref="E2:G2"/>
    <mergeCell ref="E3:F4"/>
    <mergeCell ref="G3:G4"/>
    <mergeCell ref="A6:G6"/>
    <mergeCell ref="F9:G18"/>
  </mergeCells>
  <dataValidations count="3">
    <dataValidation type="list" allowBlank="1" showInputMessage="1" showErrorMessage="1" sqref="C22:J22 H12:J12 C32:J32 C42:J42">
      <formula1>"　,無し,有り"</formula1>
    </dataValidation>
    <dataValidation type="list" allowBlank="1" showInputMessage="1" showErrorMessage="1" sqref="C12:E12">
      <formula1>"無し,有り"</formula1>
    </dataValidation>
    <dataValidation type="list" allowBlank="1" showInputMessage="1" showErrorMessage="1" sqref="C26:J26 H16:J16 C16:E16 C36:J36 C46:J46">
      <formula1>"　,ポリマーリサイクル繊維,ケミカルリサイクル繊維,繊維由来リサイクル繊維,その他のリサイクル繊維,未利用繊維,反毛繊維,植物由来合成繊維"</formula1>
    </dataValidation>
  </dataValidations>
  <printOptions/>
  <pageMargins left="0.3937007874015748" right="0.3937007874015748" top="0.3937007874015748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12.28125" style="0" customWidth="1"/>
    <col min="3" max="7" width="11.57421875" style="0" customWidth="1"/>
    <col min="8" max="10" width="11.57421875" style="0" hidden="1" customWidth="1"/>
    <col min="11" max="11" width="12.00390625" style="0" customWidth="1"/>
    <col min="12" max="12" width="6.140625" style="109" customWidth="1"/>
  </cols>
  <sheetData>
    <row r="1" spans="1:16" ht="13.5">
      <c r="A1" s="17" t="s">
        <v>87</v>
      </c>
      <c r="B1" s="140" t="s">
        <v>61</v>
      </c>
      <c r="C1" s="10"/>
      <c r="M1" s="3"/>
      <c r="N1" s="3"/>
      <c r="O1" s="3"/>
      <c r="P1" s="3"/>
    </row>
    <row r="2" spans="1:16" ht="12.75" customHeight="1">
      <c r="A2" s="15" t="s">
        <v>39</v>
      </c>
      <c r="E2" s="215" t="s">
        <v>89</v>
      </c>
      <c r="F2" s="216"/>
      <c r="G2" s="217"/>
      <c r="M2" s="3"/>
      <c r="N2" s="3"/>
      <c r="O2" s="3"/>
      <c r="P2" s="3"/>
    </row>
    <row r="3" spans="1:16" ht="25.5" customHeight="1">
      <c r="A3" s="9" t="s">
        <v>28</v>
      </c>
      <c r="E3" s="220" t="s">
        <v>32</v>
      </c>
      <c r="F3" s="221"/>
      <c r="G3" s="218" t="s">
        <v>86</v>
      </c>
      <c r="H3" s="4"/>
      <c r="I3" s="4"/>
      <c r="J3" s="4"/>
      <c r="K3" s="4"/>
      <c r="L3" s="110"/>
      <c r="M3" s="3"/>
      <c r="N3" s="3"/>
      <c r="O3" s="3"/>
      <c r="P3" s="3"/>
    </row>
    <row r="4" spans="1:16" ht="7.5" customHeight="1">
      <c r="A4" s="9"/>
      <c r="E4" s="222"/>
      <c r="F4" s="223"/>
      <c r="G4" s="219"/>
      <c r="H4" s="4"/>
      <c r="I4" s="4"/>
      <c r="J4" s="4"/>
      <c r="K4" s="4"/>
      <c r="L4" s="110"/>
      <c r="M4" s="3"/>
      <c r="N4" s="3"/>
      <c r="O4" s="3"/>
      <c r="P4" s="3"/>
    </row>
    <row r="5" spans="1:16" ht="12" customHeight="1">
      <c r="A5" s="9"/>
      <c r="F5" s="14"/>
      <c r="G5" s="16" t="s">
        <v>29</v>
      </c>
      <c r="H5" s="4"/>
      <c r="I5" s="4"/>
      <c r="J5" s="4"/>
      <c r="K5" s="4"/>
      <c r="L5" s="110"/>
      <c r="M5" s="3"/>
      <c r="N5" s="3"/>
      <c r="O5" s="3"/>
      <c r="P5" s="3"/>
    </row>
    <row r="6" spans="1:16" ht="12" customHeight="1">
      <c r="A6" s="224" t="s">
        <v>33</v>
      </c>
      <c r="B6" s="224"/>
      <c r="C6" s="224"/>
      <c r="D6" s="224"/>
      <c r="E6" s="224"/>
      <c r="F6" s="224"/>
      <c r="G6" s="224"/>
      <c r="H6" s="5"/>
      <c r="I6" s="5"/>
      <c r="J6" s="5"/>
      <c r="K6" s="5"/>
      <c r="L6" s="111"/>
      <c r="M6" s="3"/>
      <c r="N6" s="3"/>
      <c r="O6" s="1"/>
      <c r="P6" s="3"/>
    </row>
    <row r="7" spans="1:16" ht="14.25" customHeight="1" thickBot="1">
      <c r="A7" s="13" t="s">
        <v>44</v>
      </c>
      <c r="G7" s="8"/>
      <c r="M7" s="3"/>
      <c r="N7" s="3"/>
      <c r="O7" s="3"/>
      <c r="P7" s="3"/>
    </row>
    <row r="8" spans="1:16" ht="25.5" customHeight="1" thickBot="1">
      <c r="A8" s="23" t="s">
        <v>34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25" t="s">
        <v>35</v>
      </c>
      <c r="L8" s="26" t="s">
        <v>75</v>
      </c>
      <c r="M8" s="6"/>
      <c r="N8" s="3"/>
      <c r="O8" s="3"/>
      <c r="P8" s="3"/>
    </row>
    <row r="9" spans="1:22" s="2" customFormat="1" ht="12" customHeight="1">
      <c r="A9" s="247" t="s">
        <v>55</v>
      </c>
      <c r="B9" s="27" t="s">
        <v>36</v>
      </c>
      <c r="C9" s="28" t="s">
        <v>56</v>
      </c>
      <c r="D9" s="28"/>
      <c r="E9" s="28" t="s">
        <v>7</v>
      </c>
      <c r="F9" s="225" t="s">
        <v>90</v>
      </c>
      <c r="G9" s="225"/>
      <c r="H9" s="141"/>
      <c r="I9" s="141"/>
      <c r="J9" s="141"/>
      <c r="K9" s="30"/>
      <c r="L9" s="112"/>
      <c r="M9" s="7"/>
      <c r="N9" s="3"/>
      <c r="O9" s="3"/>
      <c r="P9" s="3"/>
      <c r="Q9"/>
      <c r="R9"/>
      <c r="S9"/>
      <c r="T9"/>
      <c r="U9"/>
      <c r="V9"/>
    </row>
    <row r="10" spans="1:12" s="3" customFormat="1" ht="12" customHeight="1">
      <c r="A10" s="233"/>
      <c r="B10" s="31" t="s">
        <v>37</v>
      </c>
      <c r="C10" s="32" t="s">
        <v>57</v>
      </c>
      <c r="D10" s="32"/>
      <c r="E10" s="32" t="s">
        <v>71</v>
      </c>
      <c r="F10" s="226"/>
      <c r="G10" s="226"/>
      <c r="H10" s="185"/>
      <c r="I10" s="142"/>
      <c r="J10" s="142"/>
      <c r="K10" s="34">
        <f>_xlfn.IFERROR(INT(C12*C16/100+D12*D16/100+E12*E16/100),"")</f>
        <v>94</v>
      </c>
      <c r="L10" s="104">
        <f>SUM(C15:I15)</f>
        <v>445</v>
      </c>
    </row>
    <row r="11" spans="1:12" s="3" customFormat="1" ht="24" customHeight="1">
      <c r="A11" s="233"/>
      <c r="B11" s="31" t="s">
        <v>59</v>
      </c>
      <c r="C11" s="35" t="s">
        <v>58</v>
      </c>
      <c r="D11" s="35"/>
      <c r="E11" s="35"/>
      <c r="F11" s="226"/>
      <c r="G11" s="226"/>
      <c r="H11" s="186"/>
      <c r="I11" s="144"/>
      <c r="J11" s="144"/>
      <c r="K11" s="37" t="s">
        <v>16</v>
      </c>
      <c r="L11" s="105" t="s">
        <v>15</v>
      </c>
    </row>
    <row r="12" spans="1:12" s="3" customFormat="1" ht="24" customHeight="1">
      <c r="A12" s="233"/>
      <c r="B12" s="31" t="s">
        <v>60</v>
      </c>
      <c r="C12" s="39">
        <v>100</v>
      </c>
      <c r="D12" s="32"/>
      <c r="E12" s="32"/>
      <c r="F12" s="226"/>
      <c r="G12" s="226"/>
      <c r="H12" s="187"/>
      <c r="I12" s="187"/>
      <c r="J12" s="187"/>
      <c r="K12" s="40"/>
      <c r="L12" s="113"/>
    </row>
    <row r="13" spans="1:12" s="3" customFormat="1" ht="12" customHeight="1">
      <c r="A13" s="233"/>
      <c r="B13" s="38" t="s">
        <v>24</v>
      </c>
      <c r="C13" s="35" t="s">
        <v>18</v>
      </c>
      <c r="D13" s="35"/>
      <c r="E13" s="35" t="s">
        <v>19</v>
      </c>
      <c r="F13" s="226"/>
      <c r="G13" s="226"/>
      <c r="H13" s="144"/>
      <c r="I13" s="144"/>
      <c r="J13" s="144"/>
      <c r="K13" s="40"/>
      <c r="L13" s="113"/>
    </row>
    <row r="14" spans="1:12" s="3" customFormat="1" ht="12" customHeight="1">
      <c r="A14" s="233"/>
      <c r="B14" s="38" t="s">
        <v>25</v>
      </c>
      <c r="C14" s="41" t="s">
        <v>10</v>
      </c>
      <c r="D14" s="41"/>
      <c r="E14" s="41"/>
      <c r="F14" s="226"/>
      <c r="G14" s="226"/>
      <c r="H14" s="188"/>
      <c r="I14" s="188"/>
      <c r="J14" s="188"/>
      <c r="K14" s="40"/>
      <c r="L14" s="113"/>
    </row>
    <row r="15" spans="1:12" s="3" customFormat="1" ht="12" customHeight="1">
      <c r="A15" s="233"/>
      <c r="B15" s="42" t="s">
        <v>30</v>
      </c>
      <c r="C15" s="43">
        <v>420</v>
      </c>
      <c r="D15" s="43"/>
      <c r="E15" s="43">
        <v>25</v>
      </c>
      <c r="F15" s="226"/>
      <c r="G15" s="226"/>
      <c r="H15" s="189"/>
      <c r="I15" s="142"/>
      <c r="J15" s="142"/>
      <c r="K15" s="45"/>
      <c r="L15" s="107"/>
    </row>
    <row r="16" spans="1:12" s="86" customFormat="1" ht="24" customHeight="1" thickBot="1">
      <c r="A16" s="234"/>
      <c r="B16" s="81" t="s">
        <v>43</v>
      </c>
      <c r="C16" s="80">
        <f>_xlfn.IFERROR(C15/L10*100,"")</f>
        <v>94.3820224719101</v>
      </c>
      <c r="D16" s="80">
        <f>_xlfn.IFERROR(D15/L10*100,"")</f>
        <v>0</v>
      </c>
      <c r="E16" s="80">
        <f>_xlfn.IFERROR(E15/L10*100,"")</f>
        <v>5.617977528089887</v>
      </c>
      <c r="F16" s="227"/>
      <c r="G16" s="227"/>
      <c r="H16" s="195"/>
      <c r="I16" s="196"/>
      <c r="J16" s="197"/>
      <c r="K16" s="85">
        <f>IF(SUM(C16:G16)=100,"","←合計が100%になっていません")</f>
      </c>
      <c r="L16" s="114"/>
    </row>
    <row r="17" spans="1:12" s="3" customFormat="1" ht="12" customHeight="1">
      <c r="A17" s="203"/>
      <c r="B17" s="47" t="s">
        <v>36</v>
      </c>
      <c r="C17" s="176"/>
      <c r="D17" s="176"/>
      <c r="E17" s="176"/>
      <c r="F17" s="176"/>
      <c r="G17" s="176"/>
      <c r="H17" s="176"/>
      <c r="I17" s="176"/>
      <c r="J17" s="176"/>
      <c r="K17" s="48"/>
      <c r="L17" s="93"/>
    </row>
    <row r="18" spans="1:12" s="3" customFormat="1" ht="12" customHeight="1">
      <c r="A18" s="204"/>
      <c r="B18" s="49" t="s">
        <v>37</v>
      </c>
      <c r="C18" s="177"/>
      <c r="D18" s="177"/>
      <c r="E18" s="177"/>
      <c r="F18" s="177"/>
      <c r="G18" s="177"/>
      <c r="H18" s="177"/>
      <c r="I18" s="177"/>
      <c r="J18" s="177"/>
      <c r="K18" s="50">
        <f>_xlfn.IFERROR(INT(C20*C24/100+D20*D24/100+E20*E24/100+F20*F24/100+G20*G24/100+H20*H24/100+I20*I24/100+J20*J24/100),"")</f>
      </c>
      <c r="L18" s="94">
        <f>SUM(C23:J23)</f>
        <v>0</v>
      </c>
    </row>
    <row r="19" spans="1:12" s="3" customFormat="1" ht="24" customHeight="1">
      <c r="A19" s="204"/>
      <c r="B19" s="49" t="s">
        <v>59</v>
      </c>
      <c r="C19" s="178" t="s">
        <v>20</v>
      </c>
      <c r="D19" s="178" t="s">
        <v>20</v>
      </c>
      <c r="E19" s="178" t="s">
        <v>20</v>
      </c>
      <c r="F19" s="178" t="s">
        <v>20</v>
      </c>
      <c r="G19" s="178" t="s">
        <v>20</v>
      </c>
      <c r="H19" s="178" t="s">
        <v>20</v>
      </c>
      <c r="I19" s="178" t="s">
        <v>20</v>
      </c>
      <c r="J19" s="178" t="s">
        <v>20</v>
      </c>
      <c r="K19" s="52" t="s">
        <v>16</v>
      </c>
      <c r="L19" s="95" t="s">
        <v>15</v>
      </c>
    </row>
    <row r="20" spans="1:12" s="3" customFormat="1" ht="24" customHeight="1">
      <c r="A20" s="204"/>
      <c r="B20" s="49" t="s">
        <v>60</v>
      </c>
      <c r="C20" s="179"/>
      <c r="D20" s="177"/>
      <c r="E20" s="177"/>
      <c r="F20" s="180"/>
      <c r="G20" s="180"/>
      <c r="H20" s="180"/>
      <c r="I20" s="180"/>
      <c r="J20" s="180"/>
      <c r="K20" s="55"/>
      <c r="L20" s="96"/>
    </row>
    <row r="21" spans="1:12" s="3" customFormat="1" ht="12" customHeight="1">
      <c r="A21" s="204"/>
      <c r="B21" s="51" t="s">
        <v>24</v>
      </c>
      <c r="C21" s="178" t="s">
        <v>20</v>
      </c>
      <c r="D21" s="178" t="s">
        <v>20</v>
      </c>
      <c r="E21" s="178" t="s">
        <v>20</v>
      </c>
      <c r="F21" s="178" t="s">
        <v>20</v>
      </c>
      <c r="G21" s="178" t="s">
        <v>20</v>
      </c>
      <c r="H21" s="178"/>
      <c r="I21" s="178"/>
      <c r="J21" s="178" t="s">
        <v>20</v>
      </c>
      <c r="K21" s="55"/>
      <c r="L21" s="96"/>
    </row>
    <row r="22" spans="1:12" s="3" customFormat="1" ht="12" customHeight="1">
      <c r="A22" s="204"/>
      <c r="B22" s="51" t="s">
        <v>25</v>
      </c>
      <c r="C22" s="181"/>
      <c r="D22" s="181"/>
      <c r="E22" s="181"/>
      <c r="F22" s="178"/>
      <c r="G22" s="178"/>
      <c r="H22" s="178"/>
      <c r="I22" s="178"/>
      <c r="J22" s="178"/>
      <c r="K22" s="55"/>
      <c r="L22" s="96"/>
    </row>
    <row r="23" spans="1:12" s="3" customFormat="1" ht="12" customHeight="1">
      <c r="A23" s="204"/>
      <c r="B23" s="57" t="s">
        <v>30</v>
      </c>
      <c r="C23" s="177"/>
      <c r="D23" s="177"/>
      <c r="E23" s="177"/>
      <c r="F23" s="177"/>
      <c r="G23" s="177"/>
      <c r="H23" s="177"/>
      <c r="I23" s="177"/>
      <c r="J23" s="177"/>
      <c r="K23" s="58"/>
      <c r="L23" s="97"/>
    </row>
    <row r="24" spans="1:12" s="92" customFormat="1" ht="24" customHeight="1" thickBot="1">
      <c r="A24" s="205"/>
      <c r="B24" s="87" t="s">
        <v>45</v>
      </c>
      <c r="C24" s="183">
        <f>_xlfn.IFERROR(C23/L18*100,"")</f>
      </c>
      <c r="D24" s="183">
        <f>_xlfn.IFERROR(D23/L18*100,"")</f>
      </c>
      <c r="E24" s="183">
        <f>_xlfn.IFERROR(E23/L18*100,"")</f>
      </c>
      <c r="F24" s="183">
        <f>_xlfn.IFERROR(F23/L18*100,"")</f>
      </c>
      <c r="G24" s="183">
        <f>_xlfn.IFERROR(G23/L18*100,"")</f>
      </c>
      <c r="H24" s="183">
        <f>_xlfn.IFERROR(H23/L18*100,"")</f>
      </c>
      <c r="I24" s="183">
        <f>_xlfn.IFERROR(I23/L18*100,"")</f>
      </c>
      <c r="J24" s="183">
        <f>_xlfn.IFERROR(J23/L18*100,"")</f>
      </c>
      <c r="K24" s="90">
        <f>IF(OR(SUM(C24:J24)=100,SUM(C24:J24)=0),"","←合計100%になっていません")</f>
      </c>
      <c r="L24" s="91"/>
    </row>
    <row r="25" spans="1:12" s="3" customFormat="1" ht="12" customHeight="1">
      <c r="A25" s="203"/>
      <c r="B25" s="47" t="s">
        <v>36</v>
      </c>
      <c r="C25" s="176"/>
      <c r="D25" s="176"/>
      <c r="E25" s="176"/>
      <c r="F25" s="176"/>
      <c r="G25" s="176"/>
      <c r="H25" s="176"/>
      <c r="I25" s="176"/>
      <c r="J25" s="176"/>
      <c r="K25" s="48"/>
      <c r="L25" s="93"/>
    </row>
    <row r="26" spans="1:12" s="3" customFormat="1" ht="12" customHeight="1">
      <c r="A26" s="204"/>
      <c r="B26" s="49" t="s">
        <v>37</v>
      </c>
      <c r="C26" s="177"/>
      <c r="D26" s="177"/>
      <c r="E26" s="177"/>
      <c r="F26" s="177"/>
      <c r="G26" s="177"/>
      <c r="H26" s="177"/>
      <c r="I26" s="177"/>
      <c r="J26" s="177"/>
      <c r="K26" s="50">
        <f>_xlfn.IFERROR(INT(C28*C32/100+D28*D32/100+E28*E32/100+F28*F32/100+G28*G32/100+H28*H32/100+I28*I32/100+J28*J32/100),"")</f>
      </c>
      <c r="L26" s="94">
        <f>SUM(C31:J31)</f>
        <v>0</v>
      </c>
    </row>
    <row r="27" spans="1:12" s="3" customFormat="1" ht="24" customHeight="1">
      <c r="A27" s="204"/>
      <c r="B27" s="49" t="s">
        <v>59</v>
      </c>
      <c r="C27" s="178" t="s">
        <v>20</v>
      </c>
      <c r="D27" s="178" t="s">
        <v>20</v>
      </c>
      <c r="E27" s="178" t="s">
        <v>20</v>
      </c>
      <c r="F27" s="178" t="s">
        <v>20</v>
      </c>
      <c r="G27" s="178" t="s">
        <v>20</v>
      </c>
      <c r="H27" s="178" t="s">
        <v>20</v>
      </c>
      <c r="I27" s="178" t="s">
        <v>20</v>
      </c>
      <c r="J27" s="178" t="s">
        <v>20</v>
      </c>
      <c r="K27" s="52" t="s">
        <v>16</v>
      </c>
      <c r="L27" s="95" t="s">
        <v>15</v>
      </c>
    </row>
    <row r="28" spans="1:12" s="3" customFormat="1" ht="24" customHeight="1">
      <c r="A28" s="204"/>
      <c r="B28" s="49" t="s">
        <v>60</v>
      </c>
      <c r="C28" s="179"/>
      <c r="D28" s="177"/>
      <c r="E28" s="177"/>
      <c r="F28" s="180"/>
      <c r="G28" s="180"/>
      <c r="H28" s="180"/>
      <c r="I28" s="180"/>
      <c r="J28" s="180"/>
      <c r="K28" s="55"/>
      <c r="L28" s="96"/>
    </row>
    <row r="29" spans="1:12" s="3" customFormat="1" ht="12" customHeight="1">
      <c r="A29" s="204"/>
      <c r="B29" s="51" t="s">
        <v>24</v>
      </c>
      <c r="C29" s="178" t="s">
        <v>20</v>
      </c>
      <c r="D29" s="178" t="s">
        <v>20</v>
      </c>
      <c r="E29" s="178" t="s">
        <v>20</v>
      </c>
      <c r="F29" s="178" t="s">
        <v>20</v>
      </c>
      <c r="G29" s="178" t="s">
        <v>20</v>
      </c>
      <c r="H29" s="178"/>
      <c r="I29" s="178"/>
      <c r="J29" s="178" t="s">
        <v>20</v>
      </c>
      <c r="K29" s="55"/>
      <c r="L29" s="96"/>
    </row>
    <row r="30" spans="1:12" s="3" customFormat="1" ht="12" customHeight="1">
      <c r="A30" s="204"/>
      <c r="B30" s="51" t="s">
        <v>25</v>
      </c>
      <c r="C30" s="181"/>
      <c r="D30" s="181"/>
      <c r="E30" s="181"/>
      <c r="F30" s="178"/>
      <c r="G30" s="178"/>
      <c r="H30" s="178"/>
      <c r="I30" s="178"/>
      <c r="J30" s="178"/>
      <c r="K30" s="55"/>
      <c r="L30" s="96"/>
    </row>
    <row r="31" spans="1:12" s="12" customFormat="1" ht="12" customHeight="1">
      <c r="A31" s="204"/>
      <c r="B31" s="57" t="s">
        <v>30</v>
      </c>
      <c r="C31" s="184"/>
      <c r="D31" s="184"/>
      <c r="E31" s="184"/>
      <c r="F31" s="184"/>
      <c r="G31" s="184"/>
      <c r="H31" s="184"/>
      <c r="I31" s="184"/>
      <c r="J31" s="184"/>
      <c r="K31" s="65"/>
      <c r="L31" s="98"/>
    </row>
    <row r="32" spans="1:12" s="86" customFormat="1" ht="24" customHeight="1" thickBot="1">
      <c r="A32" s="205"/>
      <c r="B32" s="87" t="s">
        <v>43</v>
      </c>
      <c r="C32" s="166">
        <f>_xlfn.IFERROR(C31/L26*100,"")</f>
      </c>
      <c r="D32" s="166">
        <f>_xlfn.IFERROR(D31/L26*100,"")</f>
      </c>
      <c r="E32" s="166">
        <f>_xlfn.IFERROR(E31/L26*100,"")</f>
      </c>
      <c r="F32" s="166">
        <f>_xlfn.IFERROR(F31/L26*100,"")</f>
      </c>
      <c r="G32" s="166">
        <f>_xlfn.IFERROR(G31/L26*100,"")</f>
      </c>
      <c r="H32" s="166">
        <f>_xlfn.IFERROR(H31/L26*100,"")</f>
      </c>
      <c r="I32" s="166">
        <f>_xlfn.IFERROR(I31/L26*100,"")</f>
      </c>
      <c r="J32" s="166">
        <f>_xlfn.IFERROR(J31/L26*100,"")</f>
      </c>
      <c r="K32" s="88">
        <f>IF(OR(SUM(C32:J32)=100,SUM(C32:J32)=0),"","←合計100%になっていません")</f>
      </c>
      <c r="L32" s="91"/>
    </row>
    <row r="33" spans="1:12" s="3" customFormat="1" ht="12" customHeight="1">
      <c r="A33" s="203"/>
      <c r="B33" s="47" t="s">
        <v>36</v>
      </c>
      <c r="C33" s="176"/>
      <c r="D33" s="176"/>
      <c r="E33" s="176"/>
      <c r="F33" s="176"/>
      <c r="G33" s="176"/>
      <c r="H33" s="176"/>
      <c r="I33" s="176"/>
      <c r="J33" s="176"/>
      <c r="K33" s="48"/>
      <c r="L33" s="93"/>
    </row>
    <row r="34" spans="1:12" s="3" customFormat="1" ht="12" customHeight="1">
      <c r="A34" s="204"/>
      <c r="B34" s="49" t="s">
        <v>37</v>
      </c>
      <c r="C34" s="177"/>
      <c r="D34" s="177"/>
      <c r="E34" s="177"/>
      <c r="F34" s="177"/>
      <c r="G34" s="177"/>
      <c r="H34" s="177"/>
      <c r="I34" s="177"/>
      <c r="J34" s="177"/>
      <c r="K34" s="50">
        <f>_xlfn.IFERROR(INT(C36*C40/100+D36*D40/100+E36*E40/100+F36*F40/100+G36*G40/100+H36*H40/100+I36*I40/100+J36*J40/100),"")</f>
      </c>
      <c r="L34" s="94">
        <f>SUM(C39:J39)</f>
        <v>0</v>
      </c>
    </row>
    <row r="35" spans="1:12" s="3" customFormat="1" ht="24" customHeight="1">
      <c r="A35" s="204"/>
      <c r="B35" s="49" t="s">
        <v>59</v>
      </c>
      <c r="C35" s="178" t="s">
        <v>20</v>
      </c>
      <c r="D35" s="178" t="s">
        <v>20</v>
      </c>
      <c r="E35" s="178" t="s">
        <v>20</v>
      </c>
      <c r="F35" s="178" t="s">
        <v>20</v>
      </c>
      <c r="G35" s="178" t="s">
        <v>20</v>
      </c>
      <c r="H35" s="178" t="s">
        <v>20</v>
      </c>
      <c r="I35" s="178" t="s">
        <v>20</v>
      </c>
      <c r="J35" s="178" t="s">
        <v>20</v>
      </c>
      <c r="K35" s="52" t="s">
        <v>16</v>
      </c>
      <c r="L35" s="95" t="s">
        <v>15</v>
      </c>
    </row>
    <row r="36" spans="1:12" s="3" customFormat="1" ht="24" customHeight="1">
      <c r="A36" s="204"/>
      <c r="B36" s="49" t="s">
        <v>60</v>
      </c>
      <c r="C36" s="179"/>
      <c r="D36" s="177"/>
      <c r="E36" s="177"/>
      <c r="F36" s="180"/>
      <c r="G36" s="180"/>
      <c r="H36" s="180"/>
      <c r="I36" s="180"/>
      <c r="J36" s="180"/>
      <c r="K36" s="55"/>
      <c r="L36" s="96"/>
    </row>
    <row r="37" spans="1:12" s="3" customFormat="1" ht="12" customHeight="1">
      <c r="A37" s="204"/>
      <c r="B37" s="51" t="s">
        <v>24</v>
      </c>
      <c r="C37" s="178" t="s">
        <v>20</v>
      </c>
      <c r="D37" s="178" t="s">
        <v>20</v>
      </c>
      <c r="E37" s="178" t="s">
        <v>20</v>
      </c>
      <c r="F37" s="178" t="s">
        <v>20</v>
      </c>
      <c r="G37" s="178" t="s">
        <v>20</v>
      </c>
      <c r="H37" s="178"/>
      <c r="I37" s="178"/>
      <c r="J37" s="178" t="s">
        <v>20</v>
      </c>
      <c r="K37" s="55"/>
      <c r="L37" s="96"/>
    </row>
    <row r="38" spans="1:12" s="3" customFormat="1" ht="12" customHeight="1">
      <c r="A38" s="204"/>
      <c r="B38" s="51" t="s">
        <v>25</v>
      </c>
      <c r="C38" s="181"/>
      <c r="D38" s="181"/>
      <c r="E38" s="181"/>
      <c r="F38" s="178"/>
      <c r="G38" s="178"/>
      <c r="H38" s="178"/>
      <c r="I38" s="178"/>
      <c r="J38" s="178"/>
      <c r="K38" s="55"/>
      <c r="L38" s="96"/>
    </row>
    <row r="39" spans="1:12" s="3" customFormat="1" ht="12" customHeight="1">
      <c r="A39" s="204"/>
      <c r="B39" s="57" t="s">
        <v>30</v>
      </c>
      <c r="C39" s="177"/>
      <c r="D39" s="177"/>
      <c r="E39" s="177"/>
      <c r="F39" s="177"/>
      <c r="G39" s="177"/>
      <c r="H39" s="177"/>
      <c r="I39" s="177"/>
      <c r="J39" s="177"/>
      <c r="K39" s="58"/>
      <c r="L39" s="97"/>
    </row>
    <row r="40" spans="1:12" s="86" customFormat="1" ht="24" customHeight="1" thickBot="1">
      <c r="A40" s="205"/>
      <c r="B40" s="87" t="s">
        <v>43</v>
      </c>
      <c r="C40" s="166">
        <f>_xlfn.IFERROR(C39/L34*100,"")</f>
      </c>
      <c r="D40" s="166">
        <f>_xlfn.IFERROR(D39/L34*100,"")</f>
      </c>
      <c r="E40" s="166">
        <f>_xlfn.IFERROR(E39/L34*100,"")</f>
      </c>
      <c r="F40" s="166">
        <f>_xlfn.IFERROR(F39/L34*100,"")</f>
      </c>
      <c r="G40" s="166">
        <f>_xlfn.IFERROR(G39/L34*100,"")</f>
      </c>
      <c r="H40" s="166">
        <f>_xlfn.IFERROR(H39/L34*100,"")</f>
      </c>
      <c r="I40" s="166">
        <f>_xlfn.IFERROR(I39/L34*100,"")</f>
      </c>
      <c r="J40" s="166">
        <f>_xlfn.IFERROR(J39/L34*100,"")</f>
      </c>
      <c r="K40" s="88">
        <f>IF(OR(SUM(C40:J40)=100,SUM(C40:J40)=0),"","←合計100%になっていません")</f>
      </c>
      <c r="L40" s="91"/>
    </row>
    <row r="41" spans="1:12" s="3" customFormat="1" ht="12" customHeight="1">
      <c r="A41" s="203"/>
      <c r="B41" s="47" t="s">
        <v>36</v>
      </c>
      <c r="C41" s="176"/>
      <c r="D41" s="176"/>
      <c r="E41" s="176"/>
      <c r="F41" s="176"/>
      <c r="G41" s="176"/>
      <c r="H41" s="176"/>
      <c r="I41" s="176"/>
      <c r="J41" s="176"/>
      <c r="K41" s="48"/>
      <c r="L41" s="93"/>
    </row>
    <row r="42" spans="1:12" s="3" customFormat="1" ht="12" customHeight="1">
      <c r="A42" s="204"/>
      <c r="B42" s="49" t="s">
        <v>37</v>
      </c>
      <c r="C42" s="177"/>
      <c r="D42" s="177"/>
      <c r="E42" s="177"/>
      <c r="F42" s="177"/>
      <c r="G42" s="177"/>
      <c r="H42" s="177"/>
      <c r="I42" s="177"/>
      <c r="J42" s="177"/>
      <c r="K42" s="50">
        <f>_xlfn.IFERROR(INT(C44*C48/100+D44*D48/100+E44*E48/100+F44*F48/100+G44*G48/100+H44*H48/100+I44*I48/100+J44*J48/100),"")</f>
      </c>
      <c r="L42" s="94">
        <f>SUM(C47:J47)</f>
        <v>0</v>
      </c>
    </row>
    <row r="43" spans="1:12" s="3" customFormat="1" ht="24" customHeight="1">
      <c r="A43" s="204"/>
      <c r="B43" s="49" t="s">
        <v>59</v>
      </c>
      <c r="C43" s="178" t="s">
        <v>20</v>
      </c>
      <c r="D43" s="178" t="s">
        <v>20</v>
      </c>
      <c r="E43" s="178" t="s">
        <v>20</v>
      </c>
      <c r="F43" s="178" t="s">
        <v>20</v>
      </c>
      <c r="G43" s="178" t="s">
        <v>20</v>
      </c>
      <c r="H43" s="178" t="s">
        <v>20</v>
      </c>
      <c r="I43" s="178" t="s">
        <v>20</v>
      </c>
      <c r="J43" s="178" t="s">
        <v>20</v>
      </c>
      <c r="K43" s="52" t="s">
        <v>16</v>
      </c>
      <c r="L43" s="95" t="s">
        <v>15</v>
      </c>
    </row>
    <row r="44" spans="1:12" s="3" customFormat="1" ht="24" customHeight="1">
      <c r="A44" s="204"/>
      <c r="B44" s="49" t="s">
        <v>60</v>
      </c>
      <c r="C44" s="179"/>
      <c r="D44" s="177"/>
      <c r="E44" s="177"/>
      <c r="F44" s="180"/>
      <c r="G44" s="180"/>
      <c r="H44" s="180"/>
      <c r="I44" s="180"/>
      <c r="J44" s="180"/>
      <c r="K44" s="55"/>
      <c r="L44" s="96"/>
    </row>
    <row r="45" spans="1:12" s="3" customFormat="1" ht="12" customHeight="1">
      <c r="A45" s="204"/>
      <c r="B45" s="51" t="s">
        <v>24</v>
      </c>
      <c r="C45" s="178" t="s">
        <v>20</v>
      </c>
      <c r="D45" s="178" t="s">
        <v>20</v>
      </c>
      <c r="E45" s="178" t="s">
        <v>20</v>
      </c>
      <c r="F45" s="178" t="s">
        <v>20</v>
      </c>
      <c r="G45" s="178" t="s">
        <v>20</v>
      </c>
      <c r="H45" s="178"/>
      <c r="I45" s="178"/>
      <c r="J45" s="178" t="s">
        <v>20</v>
      </c>
      <c r="K45" s="55"/>
      <c r="L45" s="96"/>
    </row>
    <row r="46" spans="1:12" s="3" customFormat="1" ht="12" customHeight="1">
      <c r="A46" s="204"/>
      <c r="B46" s="51" t="s">
        <v>25</v>
      </c>
      <c r="C46" s="181"/>
      <c r="D46" s="181"/>
      <c r="E46" s="181"/>
      <c r="F46" s="178"/>
      <c r="G46" s="178"/>
      <c r="H46" s="178"/>
      <c r="I46" s="178"/>
      <c r="J46" s="178"/>
      <c r="K46" s="55"/>
      <c r="L46" s="96"/>
    </row>
    <row r="47" spans="1:12" s="3" customFormat="1" ht="12" customHeight="1">
      <c r="A47" s="204"/>
      <c r="B47" s="57" t="s">
        <v>30</v>
      </c>
      <c r="C47" s="177"/>
      <c r="D47" s="177"/>
      <c r="E47" s="177"/>
      <c r="F47" s="177"/>
      <c r="G47" s="177"/>
      <c r="H47" s="177"/>
      <c r="I47" s="177"/>
      <c r="J47" s="177"/>
      <c r="K47" s="58"/>
      <c r="L47" s="97"/>
    </row>
    <row r="48" spans="1:12" s="86" customFormat="1" ht="24" customHeight="1" thickBot="1">
      <c r="A48" s="205"/>
      <c r="B48" s="87" t="s">
        <v>43</v>
      </c>
      <c r="C48" s="166">
        <f>_xlfn.IFERROR(C47/L42*100,"")</f>
      </c>
      <c r="D48" s="166">
        <f>_xlfn.IFERROR(D47/L42*100,"")</f>
      </c>
      <c r="E48" s="166">
        <f>_xlfn.IFERROR(E47/L42*100,"")</f>
      </c>
      <c r="F48" s="166">
        <f>_xlfn.IFERROR(F47/L42*100,"")</f>
      </c>
      <c r="G48" s="166">
        <f>_xlfn.IFERROR(G47/L42*100,"")</f>
      </c>
      <c r="H48" s="166">
        <f>_xlfn.IFERROR(H47/L42*100,"")</f>
      </c>
      <c r="I48" s="166">
        <f>_xlfn.IFERROR(I47/L42*100,"")</f>
      </c>
      <c r="J48" s="166">
        <f>_xlfn.IFERROR(J47/L42*100,"")</f>
      </c>
      <c r="K48" s="88">
        <f>IF(OR(SUM(C48:J48)=100,SUM(C48:J48)=0),"","←合計100%になっていません")</f>
      </c>
      <c r="L48" s="91"/>
    </row>
    <row r="49" spans="1:12" s="10" customFormat="1" ht="11.25" customHeight="1">
      <c r="A49" s="212" t="s">
        <v>94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s="10" customFormat="1" ht="11.25">
      <c r="A50" s="213" t="s">
        <v>40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</row>
    <row r="51" spans="1:12" s="79" customFormat="1" ht="11.25">
      <c r="A51" s="210" t="s">
        <v>50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</row>
    <row r="52" spans="1:12" s="79" customFormat="1" ht="11.2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1" ht="14.25" thickBot="1">
      <c r="A53" s="13" t="s">
        <v>62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0" ht="9" customHeight="1">
      <c r="A54" s="206" t="s">
        <v>38</v>
      </c>
      <c r="B54" s="207"/>
      <c r="C54" s="228" t="s">
        <v>41</v>
      </c>
      <c r="D54" s="229"/>
      <c r="E54" s="201" t="s">
        <v>42</v>
      </c>
      <c r="F54" s="230" t="s">
        <v>14</v>
      </c>
      <c r="G54" s="231"/>
      <c r="H54" s="18"/>
      <c r="I54" s="18"/>
      <c r="J54" s="18"/>
    </row>
    <row r="55" spans="1:12" ht="16.5" customHeight="1" thickBot="1">
      <c r="A55" s="208"/>
      <c r="B55" s="209"/>
      <c r="C55" s="199"/>
      <c r="D55" s="200"/>
      <c r="E55" s="202"/>
      <c r="F55" s="21"/>
      <c r="G55" s="22"/>
      <c r="H55" s="20"/>
      <c r="I55" s="19"/>
      <c r="J55" s="19"/>
      <c r="K55" s="198"/>
      <c r="L55" s="198"/>
    </row>
  </sheetData>
  <sheetProtection/>
  <mergeCells count="19">
    <mergeCell ref="E2:G2"/>
    <mergeCell ref="E3:F4"/>
    <mergeCell ref="G3:G4"/>
    <mergeCell ref="A6:G6"/>
    <mergeCell ref="A9:A16"/>
    <mergeCell ref="F9:G16"/>
    <mergeCell ref="A17:A24"/>
    <mergeCell ref="A25:A32"/>
    <mergeCell ref="A33:A40"/>
    <mergeCell ref="A41:A48"/>
    <mergeCell ref="A49:L49"/>
    <mergeCell ref="A50:L50"/>
    <mergeCell ref="A51:L51"/>
    <mergeCell ref="A54:B55"/>
    <mergeCell ref="C54:D54"/>
    <mergeCell ref="E54:E55"/>
    <mergeCell ref="F54:G54"/>
    <mergeCell ref="C55:D55"/>
    <mergeCell ref="K55:L55"/>
  </mergeCells>
  <dataValidations count="4">
    <dataValidation type="list" allowBlank="1" showInputMessage="1" showErrorMessage="1" sqref="I11:J11 D11:E11">
      <formula1>"－,ポリマーリサイクル繊維,ケミカルリサイクル繊維,繊維由来リサイクル繊維,その他のリサイクル繊維,未利用繊維,反毛繊"</formula1>
    </dataValidation>
    <dataValidation type="list" allowBlank="1" showInputMessage="1" showErrorMessage="1" sqref="C13:E13 H13:J13">
      <formula1>"無し,有り"</formula1>
    </dataValidation>
    <dataValidation type="list" allowBlank="1" showInputMessage="1" showErrorMessage="1" sqref="C21:J21 C29:J29 C37:J37 C45:J45">
      <formula1>"　,無し,有り"</formula1>
    </dataValidation>
    <dataValidation type="list" allowBlank="1" showInputMessage="1" showErrorMessage="1" sqref="C11 C43:J43 C27:J27 C35:J35 C19:J19">
      <formula1>"　,無漂白綿,過酸化水素漂白綿,オーガニックコットン,羊毛,森林認証材,コットンリンター"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公益財団法人日本環境協会</dc:creator>
  <cp:keywords/>
  <dc:description/>
  <cp:lastModifiedBy>エコマーク事務局</cp:lastModifiedBy>
  <cp:lastPrinted>2019-07-17T07:10:15Z</cp:lastPrinted>
  <dcterms:created xsi:type="dcterms:W3CDTF">2016-02-25T01:43:53Z</dcterms:created>
  <dcterms:modified xsi:type="dcterms:W3CDTF">2019-07-17T07:11:02Z</dcterms:modified>
  <cp:category/>
  <cp:version/>
  <cp:contentType/>
  <cp:contentStatus/>
</cp:coreProperties>
</file>